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95" yWindow="4740" windowWidth="20805" windowHeight="8100" tabRatio="733" activeTab="3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 " sheetId="16" r:id="rId6"/>
    <sheet name="7 день" sheetId="17" r:id="rId7"/>
    <sheet name="8 день" sheetId="18" r:id="rId8"/>
    <sheet name="9 день" sheetId="19" r:id="rId9"/>
    <sheet name="10 день" sheetId="20" r:id="rId10"/>
    <sheet name="11 день" sheetId="22" r:id="rId11"/>
    <sheet name="12 день" sheetId="23" r:id="rId12"/>
    <sheet name="13день" sheetId="24" r:id="rId13"/>
    <sheet name="14 день" sheetId="25" r:id="rId14"/>
    <sheet name="15 день" sheetId="26" r:id="rId15"/>
    <sheet name="16 день" sheetId="28" r:id="rId16"/>
    <sheet name="17 день" sheetId="29" r:id="rId17"/>
    <sheet name="18 день" sheetId="30" r:id="rId18"/>
    <sheet name="19 день" sheetId="31" r:id="rId19"/>
    <sheet name="20 день" sheetId="32" r:id="rId20"/>
  </sheets>
  <definedNames>
    <definedName name="_xlnm.Print_Area" localSheetId="17">'18 день'!$B$2:$T$28</definedName>
    <definedName name="_xlnm.Print_Area" localSheetId="6">'7 день'!$B$1:$U$31</definedName>
    <definedName name="_xlnm.Print_Area" localSheetId="7">'8 день'!$B$1:$W$28</definedName>
    <definedName name="_xlnm.Print_Area" localSheetId="8">'9 день'!$B$1:$V$21</definedName>
  </definedNames>
  <calcPr calcId="152511" calcOnSave="0"/>
</workbook>
</file>

<file path=xl/calcChain.xml><?xml version="1.0" encoding="utf-8"?>
<calcChain xmlns="http://schemas.openxmlformats.org/spreadsheetml/2006/main">
  <c r="L16" i="32" l="1"/>
  <c r="Y14" i="32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J14" i="32"/>
  <c r="I14" i="32"/>
  <c r="G14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L15" i="32" s="1"/>
  <c r="K13" i="32"/>
  <c r="J13" i="32"/>
  <c r="I13" i="32"/>
  <c r="G13" i="32"/>
  <c r="Y25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L27" i="29" s="1"/>
  <c r="K25" i="29"/>
  <c r="J25" i="29"/>
  <c r="I25" i="29"/>
  <c r="G25" i="29"/>
  <c r="Y24" i="29"/>
  <c r="X24" i="29"/>
  <c r="W24" i="29"/>
  <c r="V24" i="29"/>
  <c r="U24" i="29"/>
  <c r="T24" i="29"/>
  <c r="S24" i="29"/>
  <c r="R24" i="29"/>
  <c r="Q24" i="29"/>
  <c r="P24" i="29"/>
  <c r="O24" i="29"/>
  <c r="N24" i="29"/>
  <c r="M24" i="29"/>
  <c r="L24" i="29"/>
  <c r="L26" i="29" s="1"/>
  <c r="K24" i="29"/>
  <c r="J24" i="29"/>
  <c r="I24" i="29"/>
  <c r="G24" i="29"/>
  <c r="L12" i="19"/>
  <c r="Y11" i="19"/>
  <c r="X11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G11" i="19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L16" i="18" s="1"/>
  <c r="K14" i="18"/>
  <c r="J14" i="18"/>
  <c r="I14" i="18"/>
  <c r="G14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L15" i="18" s="1"/>
  <c r="K13" i="18"/>
  <c r="J13" i="18"/>
  <c r="I13" i="18"/>
  <c r="G13" i="18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L13" i="16" s="1"/>
  <c r="K12" i="16"/>
  <c r="J12" i="16"/>
  <c r="I12" i="16"/>
  <c r="G12" i="16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L12" i="13" s="1"/>
  <c r="K11" i="13"/>
  <c r="J11" i="13"/>
  <c r="I11" i="13"/>
  <c r="G11" i="13"/>
  <c r="L21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G20" i="6"/>
  <c r="H14" i="11" l="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Y14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G14" i="11"/>
  <c r="G13" i="11"/>
  <c r="G13" i="22" l="1"/>
  <c r="G12" i="28"/>
  <c r="G12" i="6" l="1"/>
  <c r="L22" i="13" l="1"/>
  <c r="L24" i="13" s="1"/>
  <c r="L21" i="13"/>
  <c r="L23" i="13" s="1"/>
  <c r="H23" i="24" l="1"/>
  <c r="I23" i="24"/>
  <c r="J23" i="24"/>
  <c r="K23" i="24"/>
  <c r="L23" i="24"/>
  <c r="M23" i="24"/>
  <c r="N23" i="24"/>
  <c r="O23" i="24"/>
  <c r="P23" i="24"/>
  <c r="Q23" i="24"/>
  <c r="R23" i="24"/>
  <c r="S23" i="24"/>
  <c r="T23" i="24"/>
  <c r="U23" i="24"/>
  <c r="V23" i="24"/>
  <c r="W23" i="24"/>
  <c r="X23" i="24"/>
  <c r="Y23" i="24"/>
  <c r="G23" i="24"/>
  <c r="H22" i="24"/>
  <c r="I22" i="24"/>
  <c r="J22" i="24"/>
  <c r="K22" i="24"/>
  <c r="L22" i="24"/>
  <c r="M22" i="24"/>
  <c r="N22" i="24"/>
  <c r="O22" i="24"/>
  <c r="P22" i="24"/>
  <c r="Q22" i="24"/>
  <c r="R22" i="24"/>
  <c r="S22" i="24"/>
  <c r="T22" i="24"/>
  <c r="U22" i="24"/>
  <c r="V22" i="24"/>
  <c r="W22" i="24"/>
  <c r="X22" i="24"/>
  <c r="Y22" i="24"/>
  <c r="G22" i="24"/>
  <c r="I22" i="26" l="1"/>
  <c r="J22" i="26"/>
  <c r="K22" i="26"/>
  <c r="L22" i="26"/>
  <c r="L24" i="26" s="1"/>
  <c r="M22" i="26"/>
  <c r="N22" i="26"/>
  <c r="O22" i="26"/>
  <c r="P22" i="26"/>
  <c r="Q22" i="26"/>
  <c r="R22" i="26"/>
  <c r="S22" i="26"/>
  <c r="T22" i="26"/>
  <c r="U22" i="26"/>
  <c r="V22" i="26"/>
  <c r="W22" i="26"/>
  <c r="X22" i="26"/>
  <c r="Y22" i="26"/>
  <c r="G22" i="26"/>
  <c r="I21" i="26"/>
  <c r="J21" i="26"/>
  <c r="K21" i="26"/>
  <c r="L21" i="26"/>
  <c r="L23" i="26" s="1"/>
  <c r="M21" i="26"/>
  <c r="N21" i="26"/>
  <c r="O21" i="26"/>
  <c r="P21" i="26"/>
  <c r="Q21" i="26"/>
  <c r="R21" i="26"/>
  <c r="S21" i="26"/>
  <c r="T21" i="26"/>
  <c r="U21" i="26"/>
  <c r="V21" i="26"/>
  <c r="W21" i="26"/>
  <c r="X21" i="26"/>
  <c r="Y21" i="26"/>
  <c r="G21" i="26"/>
  <c r="I21" i="25"/>
  <c r="J21" i="25"/>
  <c r="K21" i="25"/>
  <c r="L21" i="25"/>
  <c r="M21" i="25"/>
  <c r="N21" i="25"/>
  <c r="O21" i="25"/>
  <c r="P21" i="25"/>
  <c r="Q21" i="25"/>
  <c r="R21" i="25"/>
  <c r="S21" i="25"/>
  <c r="T21" i="25"/>
  <c r="U21" i="25"/>
  <c r="V21" i="25"/>
  <c r="W21" i="25"/>
  <c r="X21" i="25"/>
  <c r="Y21" i="25"/>
  <c r="L24" i="31" l="1"/>
  <c r="L27" i="32"/>
  <c r="L29" i="32" s="1"/>
  <c r="H27" i="32" l="1"/>
  <c r="I27" i="32"/>
  <c r="J27" i="32"/>
  <c r="K27" i="32"/>
  <c r="M27" i="32"/>
  <c r="N27" i="32"/>
  <c r="O27" i="32"/>
  <c r="P27" i="32"/>
  <c r="Q27" i="32"/>
  <c r="R27" i="32"/>
  <c r="S27" i="32"/>
  <c r="T27" i="32"/>
  <c r="U27" i="32"/>
  <c r="V27" i="32"/>
  <c r="W27" i="32"/>
  <c r="X27" i="32"/>
  <c r="Y27" i="32"/>
  <c r="H26" i="32"/>
  <c r="I26" i="32"/>
  <c r="J26" i="32"/>
  <c r="K26" i="32"/>
  <c r="L26" i="32"/>
  <c r="L28" i="32" s="1"/>
  <c r="M26" i="32"/>
  <c r="N26" i="32"/>
  <c r="O26" i="32"/>
  <c r="P26" i="32"/>
  <c r="Q26" i="32"/>
  <c r="R26" i="32"/>
  <c r="S26" i="32"/>
  <c r="T26" i="32"/>
  <c r="U26" i="32"/>
  <c r="V26" i="32"/>
  <c r="W26" i="32"/>
  <c r="X26" i="32"/>
  <c r="Y26" i="32"/>
  <c r="G26" i="32"/>
  <c r="G27" i="32"/>
  <c r="H24" i="30" l="1"/>
  <c r="I24" i="30"/>
  <c r="J24" i="30"/>
  <c r="K24" i="30"/>
  <c r="L24" i="30"/>
  <c r="L26" i="30" s="1"/>
  <c r="M24" i="30"/>
  <c r="N24" i="30"/>
  <c r="O24" i="30"/>
  <c r="P24" i="30"/>
  <c r="Q24" i="30"/>
  <c r="R24" i="30"/>
  <c r="S24" i="30"/>
  <c r="T24" i="30"/>
  <c r="U24" i="30"/>
  <c r="V24" i="30"/>
  <c r="W24" i="30"/>
  <c r="X24" i="30"/>
  <c r="G24" i="30"/>
  <c r="L23" i="30"/>
  <c r="L25" i="30" s="1"/>
  <c r="H23" i="30"/>
  <c r="I23" i="30"/>
  <c r="J23" i="30"/>
  <c r="K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G23" i="30"/>
  <c r="L25" i="24" l="1"/>
  <c r="L24" i="24"/>
  <c r="L28" i="23"/>
  <c r="L30" i="23" s="1"/>
  <c r="L27" i="23"/>
  <c r="L29" i="23" s="1"/>
  <c r="I28" i="23"/>
  <c r="J28" i="23"/>
  <c r="K28" i="23"/>
  <c r="M28" i="23"/>
  <c r="N28" i="23"/>
  <c r="O28" i="23"/>
  <c r="P28" i="23"/>
  <c r="Q28" i="23"/>
  <c r="R28" i="23"/>
  <c r="S28" i="23"/>
  <c r="T28" i="23"/>
  <c r="U28" i="23"/>
  <c r="V28" i="23"/>
  <c r="W28" i="23"/>
  <c r="X28" i="23"/>
  <c r="Y28" i="23"/>
  <c r="I27" i="23"/>
  <c r="J27" i="23"/>
  <c r="K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G28" i="23"/>
  <c r="G27" i="23"/>
  <c r="I22" i="22"/>
  <c r="J22" i="22"/>
  <c r="K22" i="22"/>
  <c r="L22" i="22"/>
  <c r="M22" i="22"/>
  <c r="N22" i="22"/>
  <c r="O22" i="22"/>
  <c r="P22" i="22"/>
  <c r="Q22" i="22"/>
  <c r="R22" i="22"/>
  <c r="S22" i="22"/>
  <c r="T22" i="22"/>
  <c r="U22" i="22"/>
  <c r="V22" i="22"/>
  <c r="W22" i="22"/>
  <c r="X22" i="22"/>
  <c r="Y22" i="22"/>
  <c r="G22" i="22"/>
  <c r="Y26" i="20" l="1"/>
  <c r="H27" i="20"/>
  <c r="I27" i="20"/>
  <c r="J27" i="20"/>
  <c r="K27" i="20"/>
  <c r="L27" i="20"/>
  <c r="L29" i="20" s="1"/>
  <c r="M27" i="20"/>
  <c r="N27" i="20"/>
  <c r="O27" i="20"/>
  <c r="P27" i="20"/>
  <c r="Q27" i="20"/>
  <c r="R27" i="20"/>
  <c r="S27" i="20"/>
  <c r="T27" i="20"/>
  <c r="U27" i="20"/>
  <c r="V27" i="20"/>
  <c r="W27" i="20"/>
  <c r="X27" i="20"/>
  <c r="Y27" i="20"/>
  <c r="G27" i="20"/>
  <c r="H26" i="20" l="1"/>
  <c r="I26" i="20"/>
  <c r="J26" i="20"/>
  <c r="K26" i="20"/>
  <c r="L26" i="20"/>
  <c r="L28" i="20" s="1"/>
  <c r="M26" i="20"/>
  <c r="N26" i="20"/>
  <c r="O26" i="20"/>
  <c r="P26" i="20"/>
  <c r="Q26" i="20"/>
  <c r="R26" i="20"/>
  <c r="S26" i="20"/>
  <c r="T26" i="20"/>
  <c r="U26" i="20"/>
  <c r="V26" i="20"/>
  <c r="W26" i="20"/>
  <c r="X26" i="20"/>
  <c r="G26" i="20"/>
  <c r="I19" i="19" l="1"/>
  <c r="J19" i="19"/>
  <c r="K19" i="19"/>
  <c r="L19" i="19"/>
  <c r="L20" i="19" s="1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G19" i="19"/>
  <c r="H27" i="10" l="1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G27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Y26" i="10"/>
  <c r="G26" i="10"/>
  <c r="H26" i="17" l="1"/>
  <c r="I26" i="17"/>
  <c r="J26" i="17"/>
  <c r="K26" i="17"/>
  <c r="L26" i="17"/>
  <c r="L28" i="17" s="1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H25" i="17"/>
  <c r="I25" i="17"/>
  <c r="J25" i="17"/>
  <c r="K25" i="17"/>
  <c r="L25" i="17"/>
  <c r="L27" i="17" s="1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L29" i="10" l="1"/>
  <c r="L28" i="10"/>
  <c r="G22" i="13" l="1"/>
  <c r="G21" i="13"/>
  <c r="L25" i="31" l="1"/>
  <c r="L14" i="31"/>
  <c r="L16" i="31" s="1"/>
  <c r="L13" i="31"/>
  <c r="L15" i="31" s="1"/>
  <c r="G13" i="31"/>
  <c r="L12" i="30"/>
  <c r="L13" i="30" s="1"/>
  <c r="G12" i="30"/>
  <c r="L14" i="29"/>
  <c r="L16" i="29" s="1"/>
  <c r="L13" i="29"/>
  <c r="L15" i="29" s="1"/>
  <c r="G13" i="29"/>
  <c r="L21" i="28"/>
  <c r="L12" i="28"/>
  <c r="G21" i="28"/>
  <c r="L11" i="26"/>
  <c r="L12" i="26" s="1"/>
  <c r="G11" i="26"/>
  <c r="L22" i="25"/>
  <c r="G21" i="25"/>
  <c r="L12" i="25"/>
  <c r="L13" i="25" s="1"/>
  <c r="G12" i="25"/>
  <c r="L11" i="24"/>
  <c r="L12" i="24" s="1"/>
  <c r="G11" i="24"/>
  <c r="L16" i="23"/>
  <c r="L18" i="23" s="1"/>
  <c r="L15" i="23"/>
  <c r="L17" i="23" s="1"/>
  <c r="G15" i="23"/>
  <c r="L13" i="22"/>
  <c r="L14" i="20"/>
  <c r="L13" i="20"/>
  <c r="G13" i="20"/>
  <c r="L24" i="18"/>
  <c r="G24" i="18"/>
  <c r="G25" i="17"/>
  <c r="G13" i="17"/>
  <c r="G21" i="16"/>
  <c r="G24" i="14"/>
  <c r="G13" i="14"/>
  <c r="G24" i="11"/>
  <c r="G14" i="10"/>
  <c r="G13" i="10"/>
  <c r="L14" i="17"/>
  <c r="L13" i="17"/>
  <c r="L24" i="11"/>
  <c r="L24" i="14"/>
  <c r="L15" i="14"/>
  <c r="L13" i="14"/>
  <c r="G15" i="14" l="1"/>
  <c r="L16" i="14"/>
  <c r="L14" i="14"/>
  <c r="L14" i="10"/>
  <c r="L13" i="10"/>
  <c r="L15" i="10" s="1"/>
  <c r="Y12" i="28" l="1"/>
  <c r="X12" i="28"/>
  <c r="W12" i="28"/>
  <c r="V12" i="28"/>
  <c r="U12" i="28"/>
  <c r="T12" i="28"/>
  <c r="S12" i="28"/>
  <c r="R12" i="28"/>
  <c r="Q12" i="28"/>
  <c r="P12" i="28"/>
  <c r="O12" i="28"/>
  <c r="N12" i="28"/>
  <c r="M12" i="28"/>
  <c r="K12" i="28"/>
  <c r="J12" i="28"/>
  <c r="I12" i="28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J12" i="6"/>
  <c r="I12" i="6"/>
  <c r="K12" i="6"/>
  <c r="L12" i="6" l="1"/>
  <c r="G26" i="17" l="1"/>
  <c r="I13" i="22" l="1"/>
  <c r="J13" i="22"/>
  <c r="K13" i="22"/>
  <c r="L14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I12" i="25" l="1"/>
  <c r="J12" i="25"/>
  <c r="K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I14" i="31" l="1"/>
  <c r="J14" i="31"/>
  <c r="K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Y14" i="31"/>
  <c r="G14" i="31"/>
  <c r="I13" i="31"/>
  <c r="J13" i="31"/>
  <c r="K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Y13" i="31"/>
  <c r="Y14" i="20" l="1"/>
  <c r="X14" i="20"/>
  <c r="W14" i="20"/>
  <c r="V14" i="20"/>
  <c r="U14" i="20"/>
  <c r="T14" i="20"/>
  <c r="S14" i="20"/>
  <c r="R14" i="20"/>
  <c r="Q14" i="20"/>
  <c r="P14" i="20"/>
  <c r="O14" i="20"/>
  <c r="N14" i="20"/>
  <c r="M14" i="20"/>
  <c r="L16" i="20"/>
  <c r="K14" i="20"/>
  <c r="J14" i="20"/>
  <c r="I14" i="20"/>
  <c r="G14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5" i="20"/>
  <c r="K13" i="20"/>
  <c r="J13" i="20"/>
  <c r="I13" i="20"/>
  <c r="I13" i="14"/>
  <c r="J13" i="14"/>
  <c r="K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L16" i="11"/>
  <c r="L15" i="11"/>
  <c r="H14" i="10" l="1"/>
  <c r="I14" i="10"/>
  <c r="J14" i="10"/>
  <c r="K14" i="10"/>
  <c r="L16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H13" i="10"/>
  <c r="I13" i="10"/>
  <c r="J13" i="10"/>
  <c r="K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G16" i="23" l="1"/>
  <c r="G14" i="29" l="1"/>
  <c r="I11" i="26"/>
  <c r="J11" i="26"/>
  <c r="K11" i="26"/>
  <c r="M11" i="26"/>
  <c r="N11" i="26"/>
  <c r="O11" i="26"/>
  <c r="P11" i="26"/>
  <c r="Q11" i="26"/>
  <c r="R11" i="26"/>
  <c r="S11" i="26"/>
  <c r="T11" i="26"/>
  <c r="U11" i="26"/>
  <c r="V11" i="26"/>
  <c r="W11" i="26"/>
  <c r="X11" i="26"/>
  <c r="Y11" i="26"/>
  <c r="J16" i="23"/>
  <c r="K16" i="23"/>
  <c r="M16" i="23"/>
  <c r="N16" i="23"/>
  <c r="O16" i="23"/>
  <c r="P16" i="23"/>
  <c r="Q16" i="23"/>
  <c r="R16" i="23"/>
  <c r="S16" i="23"/>
  <c r="T16" i="23"/>
  <c r="U16" i="23"/>
  <c r="V16" i="23"/>
  <c r="W16" i="23"/>
  <c r="X16" i="23"/>
  <c r="Y16" i="23"/>
  <c r="J15" i="23"/>
  <c r="K15" i="23"/>
  <c r="M15" i="23"/>
  <c r="N15" i="23"/>
  <c r="O15" i="23"/>
  <c r="P15" i="23"/>
  <c r="Q15" i="23"/>
  <c r="R15" i="23"/>
  <c r="S15" i="23"/>
  <c r="T15" i="23"/>
  <c r="U15" i="23"/>
  <c r="V15" i="23"/>
  <c r="W15" i="23"/>
  <c r="X15" i="23"/>
  <c r="Y15" i="23"/>
  <c r="I16" i="23"/>
  <c r="I15" i="23"/>
  <c r="J14" i="29" l="1"/>
  <c r="K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Y14" i="29"/>
  <c r="I14" i="29"/>
  <c r="J13" i="29"/>
  <c r="K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Y13" i="29"/>
  <c r="I13" i="29"/>
  <c r="Y24" i="31" l="1"/>
  <c r="X24" i="31"/>
  <c r="W24" i="31"/>
  <c r="V24" i="31"/>
  <c r="U24" i="31"/>
  <c r="T24" i="31"/>
  <c r="S24" i="31"/>
  <c r="R24" i="31"/>
  <c r="Q24" i="31"/>
  <c r="P24" i="31"/>
  <c r="O24" i="31"/>
  <c r="N24" i="31"/>
  <c r="M24" i="31"/>
  <c r="Y12" i="30"/>
  <c r="X12" i="30"/>
  <c r="W12" i="30"/>
  <c r="V12" i="30"/>
  <c r="U12" i="30"/>
  <c r="T12" i="30"/>
  <c r="S12" i="30"/>
  <c r="R12" i="30"/>
  <c r="Q12" i="30"/>
  <c r="P12" i="30"/>
  <c r="O12" i="30"/>
  <c r="N12" i="30"/>
  <c r="M12" i="30"/>
  <c r="Y21" i="28"/>
  <c r="X21" i="28"/>
  <c r="W21" i="28"/>
  <c r="V21" i="28"/>
  <c r="U21" i="28"/>
  <c r="T21" i="28"/>
  <c r="S21" i="28"/>
  <c r="R21" i="28"/>
  <c r="Q21" i="28"/>
  <c r="P21" i="28"/>
  <c r="O21" i="28"/>
  <c r="N21" i="28"/>
  <c r="M21" i="28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Y21" i="16"/>
  <c r="X21" i="16"/>
  <c r="W21" i="16"/>
  <c r="V21" i="16"/>
  <c r="U21" i="16"/>
  <c r="T21" i="16"/>
  <c r="S21" i="16"/>
  <c r="R21" i="16"/>
  <c r="Q21" i="16"/>
  <c r="P21" i="16"/>
  <c r="O21" i="16"/>
  <c r="N21" i="16"/>
  <c r="M21" i="16"/>
  <c r="Y24" i="14" l="1"/>
  <c r="X24" i="14"/>
  <c r="W24" i="14"/>
  <c r="V24" i="14"/>
  <c r="U24" i="14"/>
  <c r="T24" i="14"/>
  <c r="S24" i="14"/>
  <c r="R24" i="14"/>
  <c r="Q24" i="14"/>
  <c r="P24" i="14"/>
  <c r="O24" i="14"/>
  <c r="N24" i="14"/>
  <c r="M24" i="14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I13" i="17" l="1"/>
  <c r="J13" i="17"/>
  <c r="K13" i="17"/>
  <c r="L13" i="28"/>
  <c r="I24" i="18" l="1"/>
  <c r="L21" i="16"/>
  <c r="J21" i="16"/>
  <c r="I21" i="16"/>
  <c r="L25" i="11" l="1"/>
  <c r="I24" i="11"/>
  <c r="L16" i="17" l="1"/>
  <c r="L13" i="6" l="1"/>
  <c r="I24" i="31" l="1"/>
  <c r="J24" i="31"/>
  <c r="K24" i="31"/>
  <c r="K12" i="30" l="1"/>
  <c r="J12" i="30"/>
  <c r="I12" i="30"/>
  <c r="L22" i="28"/>
  <c r="K21" i="28"/>
  <c r="J21" i="28"/>
  <c r="I21" i="28"/>
  <c r="I11" i="24" l="1"/>
  <c r="J11" i="24"/>
  <c r="K11" i="24"/>
  <c r="L23" i="22"/>
  <c r="L25" i="18" l="1"/>
  <c r="K24" i="18"/>
  <c r="J24" i="18"/>
  <c r="L15" i="17" l="1"/>
  <c r="I14" i="17"/>
  <c r="J14" i="17"/>
  <c r="K14" i="17"/>
  <c r="G14" i="17"/>
  <c r="K21" i="16"/>
  <c r="L22" i="16"/>
  <c r="K24" i="14" l="1"/>
  <c r="J24" i="14"/>
  <c r="I24" i="14"/>
  <c r="J24" i="11" l="1"/>
  <c r="K24" i="11"/>
  <c r="L25" i="14" l="1"/>
</calcChain>
</file>

<file path=xl/comments1.xml><?xml version="1.0" encoding="utf-8"?>
<comments xmlns="http://schemas.openxmlformats.org/spreadsheetml/2006/main">
  <authors>
    <author>Автор</author>
  </authors>
  <commentList>
    <comment ref="B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<sst xmlns="http://schemas.openxmlformats.org/spreadsheetml/2006/main" count="1469" uniqueCount="192">
  <si>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</si>
  <si>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</si>
  <si>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</si>
  <si>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</si>
  <si>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</si>
  <si>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</si>
  <si>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</si>
  <si>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</si>
  <si>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</si>
  <si>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</si>
  <si>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</si>
  <si>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</si>
  <si>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</si>
  <si>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</si>
  <si>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</si>
  <si>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</si>
  <si>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</si>
  <si>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</si>
  <si>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</si>
  <si>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</si>
  <si>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</si>
  <si>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</si>
  <si>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</si>
  <si>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</si>
  <si>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</si>
  <si>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</si>
  <si>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</si>
  <si>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</si>
  <si>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</si>
  <si>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</si>
  <si>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</si>
  <si>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</si>
  <si>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</si>
  <si>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</si>
  <si>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</si>
  <si>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</si>
  <si>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</si>
  <si>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</si>
  <si>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</si>
  <si>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</si>
  <si>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</si>
  <si>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</si>
  <si>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</si>
  <si>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</si>
  <si>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</si>
  <si>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</si>
  <si>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 xml:space="preserve"> гарнир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</si>
  <si>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</si>
  <si>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</si>
  <si>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</si>
  <si>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</si>
  <si>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</si>
  <si>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</si>
  <si>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</si>
  <si>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</si>
  <si>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</si>
  <si>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Рис отварной  с маслом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</si>
  <si>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</si>
  <si>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</si>
  <si>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</si>
  <si>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</si>
  <si>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</si>
  <si>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</si>
  <si>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Отвар из шиповника</t>
  </si>
  <si>
    <t xml:space="preserve"> Суп куриный с вермишелью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</si>
  <si>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</si>
  <si>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</si>
  <si>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</si>
  <si>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</si>
  <si>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</si>
  <si>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</si>
  <si>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</si>
  <si>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</si>
  <si>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Жаркое с мясом (говядина)</t>
  </si>
  <si>
    <t xml:space="preserve"> Компот из  сухофруктов</t>
  </si>
  <si>
    <t>Закуска</t>
  </si>
  <si>
    <t xml:space="preserve"> 2 блюдо</t>
  </si>
  <si>
    <t>Суп картофельный с фасолью</t>
  </si>
  <si>
    <t>Гарнир</t>
  </si>
  <si>
    <t xml:space="preserve">2 блюдо </t>
  </si>
  <si>
    <t>Горячее блюдо</t>
  </si>
  <si>
    <t>2  блюдо</t>
  </si>
  <si>
    <t>Биточек мясной</t>
  </si>
  <si>
    <t>Гуляш (говядина)</t>
  </si>
  <si>
    <t>Горячий шоколад</t>
  </si>
  <si>
    <t xml:space="preserve"> горячее блюдо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</si>
  <si>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</si>
  <si>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</si>
  <si>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</si>
  <si>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</si>
  <si>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</si>
  <si>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</si>
  <si>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</si>
  <si>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</si>
  <si>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Сок фруктовый (персиковый)</t>
  </si>
  <si>
    <t>Доля суточной потребности в энерги, %</t>
  </si>
  <si>
    <t xml:space="preserve"> этикетка</t>
  </si>
  <si>
    <t>Зраза мясная ленивая</t>
  </si>
  <si>
    <t>Запеканка из печени со сливочным  соусом</t>
  </si>
  <si>
    <t>Фрукты в асортименте (яблоко)</t>
  </si>
  <si>
    <t>Котлета мясная (говядина, свинина, курица)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</si>
  <si>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</si>
  <si>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</si>
  <si>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</si>
  <si>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</si>
  <si>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</si>
  <si>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</si>
  <si>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</si>
  <si>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</si>
  <si>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</si>
  <si>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</si>
  <si>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</si>
  <si>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</si>
  <si>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</si>
  <si>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</si>
  <si>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Картофельное пюре с маслом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</si>
  <si>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</si>
  <si>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</si>
  <si>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</si>
  <si>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</si>
  <si>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</si>
  <si>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</si>
  <si>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Сок фруктовый (мультифрукт)</t>
  </si>
  <si>
    <t xml:space="preserve">Картофель запеченный </t>
  </si>
  <si>
    <t>Салат из свежих огурцов</t>
  </si>
  <si>
    <t>Огурцы порционные</t>
  </si>
  <si>
    <t>Каша  овсяная молочная с маслом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</si>
  <si>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</si>
  <si>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</si>
  <si>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</si>
  <si>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 (яблочно-облепиховый)</t>
  </si>
  <si>
    <t>Напиток плодово – ягодный витаминизированный (вишневый)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</si>
  <si>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</si>
  <si>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</si>
  <si>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Фрикадельки куриные с красным соусом</t>
  </si>
  <si>
    <t>Печень "По - строгановски"</t>
  </si>
  <si>
    <t xml:space="preserve">Бигос с мясом </t>
  </si>
  <si>
    <t xml:space="preserve">Картофель запеченный с сыром </t>
  </si>
  <si>
    <t xml:space="preserve">Картофель запеченный с зеленью. </t>
  </si>
  <si>
    <t>этик.</t>
  </si>
  <si>
    <t>Фруктовый десерт</t>
  </si>
  <si>
    <t>Запеканка из птицы с овощами</t>
  </si>
  <si>
    <t>Салат из свежих помидоров</t>
  </si>
  <si>
    <t>Помидоры порционные</t>
  </si>
  <si>
    <t>Ассорти из свежих овощей</t>
  </si>
  <si>
    <t>Курица запеченная с соусом и зеленью</t>
  </si>
  <si>
    <t>Запеканка из рыбы</t>
  </si>
  <si>
    <t>Каша пшенная молочная с тыквой и маслом</t>
  </si>
  <si>
    <t xml:space="preserve">Картофель отварной с маслом и зеленью </t>
  </si>
  <si>
    <t>Запеканка из творога со сгущенным молоком</t>
  </si>
  <si>
    <t>Фрикадельки рыбные с рисом в сливочном соусе</t>
  </si>
  <si>
    <t>Филе птицы  в кисло-сладком соусе</t>
  </si>
  <si>
    <t>Цена</t>
  </si>
  <si>
    <t>Гуляш по венгерски (говядина)</t>
  </si>
  <si>
    <t xml:space="preserve"> Суп картофельный с макаронными изделиями</t>
  </si>
  <si>
    <t>Горячий бутерброд на батоне (помидор, сыр)</t>
  </si>
  <si>
    <t>Бефстроганов (говядина)</t>
  </si>
  <si>
    <t>Суп томатный с курицей, фасолью и овощами</t>
  </si>
  <si>
    <t>Запеканка из творога с тыквой со сгущенным молоком</t>
  </si>
  <si>
    <t>Мясо тушеное(говядина)</t>
  </si>
  <si>
    <t>Суп куриный с булгуром, помидорами и перцем</t>
  </si>
  <si>
    <t>Филе птицы тушеное с овощами (филе птицы, лук, морковь, томатная паста, сметана)</t>
  </si>
  <si>
    <t xml:space="preserve">п/к** </t>
  </si>
  <si>
    <t xml:space="preserve">Кукуруза консервированная </t>
  </si>
  <si>
    <t>Картофель отварной с маслом и зеленью</t>
  </si>
  <si>
    <t>46/1</t>
  </si>
  <si>
    <t>Суп из овощей с гренками</t>
  </si>
  <si>
    <t>Горошек консервированный</t>
  </si>
  <si>
    <t>Суп рыбный с крупой (рыбные консервы)</t>
  </si>
  <si>
    <t>Рыба запеченная под сырно-овощной шапкой</t>
  </si>
  <si>
    <t>Рагу овощное с маслом</t>
  </si>
  <si>
    <t>Курица запеченная с сыром</t>
  </si>
  <si>
    <t>Чахохбили</t>
  </si>
  <si>
    <t>47/1</t>
  </si>
  <si>
    <t>Суп из тыквы с гренками</t>
  </si>
  <si>
    <t xml:space="preserve"> Биточек из птицы</t>
  </si>
  <si>
    <t>Филе птицы запеченное с помидорами</t>
  </si>
  <si>
    <t>Молочный десерт</t>
  </si>
  <si>
    <t>Рыба запеченная под соусом сливочным  с зеленью</t>
  </si>
  <si>
    <t xml:space="preserve">№ рецептуры </t>
  </si>
  <si>
    <t>Энергетическая ценность, ккал</t>
  </si>
  <si>
    <t>Блинчики с шоколадным соусом (2 шт)</t>
  </si>
  <si>
    <t>Фрукты в ассортименте (слива)</t>
  </si>
  <si>
    <t>Плов из булгура с мясом (говядина)</t>
  </si>
  <si>
    <t>Пудинг из творога с изюмом с яблочным топпингом</t>
  </si>
  <si>
    <t>Фрукты в ассортименте (виноград)</t>
  </si>
  <si>
    <t>Бутерброд с сыром</t>
  </si>
  <si>
    <t>Сложный гарнир №1 (картофельное пюре, фасоль, морковь, лук)</t>
  </si>
  <si>
    <t>Биточек мясной с кабачком</t>
  </si>
  <si>
    <t>Оладьи с джемом</t>
  </si>
  <si>
    <t>Пельмени отварные с маслом и зеленью</t>
  </si>
  <si>
    <t>Медальоны куриные с томатным соусом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</si>
</sst>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Arial"/>
      <family val="2"/>
      <charset val="204"/>
    </font>
    <font>
      <i/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86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10" fillId="2" borderId="19" xfId="0" applyFont="1" applyFill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3" borderId="37" xfId="0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12" fillId="4" borderId="38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10" fillId="2" borderId="20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10" fillId="0" borderId="37" xfId="0" applyFont="1" applyFill="1" applyBorder="1" applyAlignment="1">
      <alignment horizontal="left"/>
    </xf>
    <xf numFmtId="0" fontId="10" fillId="0" borderId="37" xfId="0" applyFont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5" fillId="0" borderId="37" xfId="1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5" fillId="0" borderId="43" xfId="1" applyFont="1" applyBorder="1" applyAlignment="1">
      <alignment horizontal="center"/>
    </xf>
    <xf numFmtId="0" fontId="10" fillId="0" borderId="37" xfId="0" applyFont="1" applyBorder="1" applyAlignment="1"/>
    <xf numFmtId="0" fontId="10" fillId="2" borderId="37" xfId="0" applyFont="1" applyFill="1" applyBorder="1" applyAlignment="1"/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left"/>
    </xf>
    <xf numFmtId="0" fontId="7" fillId="2" borderId="38" xfId="0" applyFont="1" applyFill="1" applyBorder="1" applyAlignment="1">
      <alignment horizontal="left"/>
    </xf>
    <xf numFmtId="0" fontId="10" fillId="2" borderId="37" xfId="0" applyFont="1" applyFill="1" applyBorder="1" applyAlignment="1">
      <alignment horizontal="left" wrapText="1"/>
    </xf>
    <xf numFmtId="0" fontId="10" fillId="3" borderId="37" xfId="0" applyFont="1" applyFill="1" applyBorder="1" applyAlignment="1">
      <alignment horizontal="left"/>
    </xf>
    <xf numFmtId="0" fontId="13" fillId="3" borderId="37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4" borderId="37" xfId="0" applyFont="1" applyFill="1" applyBorder="1" applyAlignment="1">
      <alignment horizontal="center"/>
    </xf>
    <xf numFmtId="0" fontId="10" fillId="4" borderId="37" xfId="0" applyFont="1" applyFill="1" applyBorder="1" applyAlignment="1">
      <alignment horizontal="left"/>
    </xf>
    <xf numFmtId="0" fontId="5" fillId="4" borderId="1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10" fillId="0" borderId="51" xfId="0" applyFont="1" applyFill="1" applyBorder="1" applyAlignment="1">
      <alignment horizontal="center"/>
    </xf>
    <xf numFmtId="0" fontId="10" fillId="2" borderId="51" xfId="0" applyFont="1" applyFill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0" xfId="0" applyFont="1" applyFill="1" applyBorder="1" applyAlignment="1">
      <alignment horizontal="left"/>
    </xf>
    <xf numFmtId="0" fontId="10" fillId="3" borderId="37" xfId="0" applyFont="1" applyFill="1" applyBorder="1" applyAlignment="1">
      <alignment horizontal="center"/>
    </xf>
    <xf numFmtId="0" fontId="10" fillId="4" borderId="37" xfId="0" applyFont="1" applyFill="1" applyBorder="1" applyAlignment="1">
      <alignment horizontal="center"/>
    </xf>
    <xf numFmtId="0" fontId="10" fillId="0" borderId="37" xfId="0" applyFont="1" applyBorder="1" applyAlignment="1">
      <alignment horizontal="center" wrapText="1"/>
    </xf>
    <xf numFmtId="0" fontId="10" fillId="4" borderId="38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 wrapText="1"/>
    </xf>
    <xf numFmtId="0" fontId="6" fillId="2" borderId="39" xfId="0" applyFont="1" applyFill="1" applyBorder="1" applyAlignment="1">
      <alignment horizontal="center"/>
    </xf>
    <xf numFmtId="164" fontId="6" fillId="2" borderId="38" xfId="0" applyNumberFormat="1" applyFont="1" applyFill="1" applyBorder="1" applyAlignment="1">
      <alignment horizontal="center"/>
    </xf>
    <xf numFmtId="0" fontId="10" fillId="0" borderId="51" xfId="0" applyFont="1" applyBorder="1" applyAlignment="1">
      <alignment horizontal="center" wrapText="1"/>
    </xf>
    <xf numFmtId="0" fontId="10" fillId="2" borderId="52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left"/>
    </xf>
    <xf numFmtId="0" fontId="10" fillId="2" borderId="5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7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7" xfId="0" applyFont="1" applyBorder="1" applyAlignment="1">
      <alignment wrapText="1"/>
    </xf>
    <xf numFmtId="0" fontId="10" fillId="0" borderId="55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2" borderId="37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39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3" borderId="37" xfId="0" applyFont="1" applyFill="1" applyBorder="1" applyAlignment="1">
      <alignment horizontal="center" wrapText="1"/>
    </xf>
    <xf numFmtId="0" fontId="5" fillId="3" borderId="29" xfId="0" applyFont="1" applyFill="1" applyBorder="1" applyAlignment="1">
      <alignment horizontal="center" wrapText="1"/>
    </xf>
    <xf numFmtId="0" fontId="5" fillId="2" borderId="29" xfId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1" xfId="0" applyFont="1" applyFill="1" applyBorder="1" applyAlignment="1">
      <alignment horizontal="center"/>
    </xf>
    <xf numFmtId="164" fontId="5" fillId="2" borderId="37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8" xfId="1" applyFont="1" applyBorder="1" applyAlignment="1">
      <alignment horizontal="center"/>
    </xf>
    <xf numFmtId="0" fontId="5" fillId="2" borderId="51" xfId="0" applyFont="1" applyFill="1" applyBorder="1" applyAlignment="1">
      <alignment horizontal="center"/>
    </xf>
    <xf numFmtId="0" fontId="5" fillId="0" borderId="51" xfId="1" applyFont="1" applyBorder="1" applyAlignment="1">
      <alignment horizontal="center"/>
    </xf>
    <xf numFmtId="0" fontId="6" fillId="2" borderId="54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/>
    </xf>
    <xf numFmtId="0" fontId="6" fillId="4" borderId="51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10" fillId="0" borderId="25" xfId="0" applyFont="1" applyBorder="1" applyAlignment="1">
      <alignment horizontal="center"/>
    </xf>
    <xf numFmtId="0" fontId="10" fillId="4" borderId="37" xfId="0" applyFont="1" applyFill="1" applyBorder="1" applyAlignment="1">
      <alignment wrapText="1"/>
    </xf>
    <xf numFmtId="0" fontId="7" fillId="3" borderId="37" xfId="0" applyFont="1" applyFill="1" applyBorder="1" applyAlignment="1"/>
    <xf numFmtId="0" fontId="7" fillId="4" borderId="37" xfId="0" applyFont="1" applyFill="1" applyBorder="1" applyAlignment="1"/>
    <xf numFmtId="0" fontId="7" fillId="2" borderId="37" xfId="0" applyFont="1" applyFill="1" applyBorder="1" applyAlignment="1"/>
    <xf numFmtId="0" fontId="5" fillId="3" borderId="29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9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0" xfId="0" applyNumberFormat="1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0" fontId="5" fillId="0" borderId="37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29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4" borderId="29" xfId="1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11" fillId="4" borderId="30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6" xfId="0" applyFont="1" applyBorder="1" applyAlignment="1">
      <alignment wrapText="1"/>
    </xf>
    <xf numFmtId="0" fontId="11" fillId="0" borderId="30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10" fillId="0" borderId="36" xfId="0" applyFont="1" applyBorder="1" applyAlignment="1">
      <alignment horizontal="left" wrapText="1"/>
    </xf>
    <xf numFmtId="0" fontId="10" fillId="0" borderId="37" xfId="0" applyFont="1" applyBorder="1" applyAlignment="1">
      <alignment horizontal="left" wrapText="1"/>
    </xf>
    <xf numFmtId="0" fontId="9" fillId="3" borderId="39" xfId="0" applyFont="1" applyFill="1" applyBorder="1" applyAlignment="1">
      <alignment horizontal="center"/>
    </xf>
    <xf numFmtId="0" fontId="10" fillId="3" borderId="37" xfId="0" applyFont="1" applyFill="1" applyBorder="1" applyAlignment="1">
      <alignment wrapText="1"/>
    </xf>
    <xf numFmtId="0" fontId="10" fillId="2" borderId="37" xfId="0" applyFont="1" applyFill="1" applyBorder="1" applyAlignment="1">
      <alignment wrapText="1"/>
    </xf>
    <xf numFmtId="0" fontId="9" fillId="2" borderId="37" xfId="0" applyFont="1" applyFill="1" applyBorder="1" applyAlignment="1">
      <alignment horizontal="center"/>
    </xf>
    <xf numFmtId="0" fontId="1" fillId="0" borderId="0" xfId="0" applyFont="1" applyBorder="1"/>
    <xf numFmtId="0" fontId="6" fillId="2" borderId="38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5" fillId="3" borderId="37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10" fillId="2" borderId="36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5" fillId="4" borderId="2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10" fillId="0" borderId="51" xfId="0" applyFont="1" applyBorder="1" applyAlignment="1">
      <alignment horizontal="left"/>
    </xf>
    <xf numFmtId="0" fontId="10" fillId="0" borderId="37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0" borderId="36" xfId="0" applyFont="1" applyBorder="1" applyAlignment="1"/>
    <xf numFmtId="164" fontId="6" fillId="2" borderId="37" xfId="0" applyNumberFormat="1" applyFont="1" applyFill="1" applyBorder="1" applyAlignment="1">
      <alignment horizontal="center"/>
    </xf>
    <xf numFmtId="0" fontId="5" fillId="2" borderId="51" xfId="1" applyFont="1" applyFill="1" applyBorder="1" applyAlignment="1">
      <alignment horizontal="center"/>
    </xf>
    <xf numFmtId="0" fontId="12" fillId="3" borderId="51" xfId="0" applyFont="1" applyFill="1" applyBorder="1" applyAlignment="1">
      <alignment horizontal="center"/>
    </xf>
    <xf numFmtId="0" fontId="12" fillId="4" borderId="51" xfId="0" applyFont="1" applyFill="1" applyBorder="1" applyAlignment="1">
      <alignment horizontal="center"/>
    </xf>
    <xf numFmtId="0" fontId="12" fillId="4" borderId="5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164" fontId="6" fillId="2" borderId="50" xfId="0" applyNumberFormat="1" applyFont="1" applyFill="1" applyBorder="1" applyAlignment="1">
      <alignment horizontal="center"/>
    </xf>
    <xf numFmtId="0" fontId="18" fillId="2" borderId="37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49" xfId="0" applyFont="1" applyFill="1" applyBorder="1" applyAlignment="1">
      <alignment horizontal="center"/>
    </xf>
    <xf numFmtId="0" fontId="9" fillId="3" borderId="49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3" borderId="56" xfId="0" applyFont="1" applyFill="1" applyBorder="1" applyAlignment="1">
      <alignment horizontal="center"/>
    </xf>
    <xf numFmtId="0" fontId="5" fillId="2" borderId="28" xfId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51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5" xfId="0" applyFont="1" applyBorder="1" applyAlignment="1">
      <alignment horizontal="left"/>
    </xf>
    <xf numFmtId="0" fontId="5" fillId="3" borderId="29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7" fillId="3" borderId="37" xfId="0" applyFont="1" applyFill="1" applyBorder="1" applyAlignment="1">
      <alignment horizontal="left"/>
    </xf>
    <xf numFmtId="0" fontId="6" fillId="3" borderId="29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left"/>
    </xf>
    <xf numFmtId="0" fontId="13" fillId="3" borderId="49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9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7" fillId="4" borderId="38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0" fontId="9" fillId="0" borderId="58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164" fontId="5" fillId="2" borderId="51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5" fillId="2" borderId="2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43" xfId="0" applyFont="1" applyBorder="1" applyAlignment="1">
      <alignment horizontal="left"/>
    </xf>
    <xf numFmtId="0" fontId="10" fillId="2" borderId="43" xfId="0" applyFont="1" applyFill="1" applyBorder="1" applyAlignment="1">
      <alignment horizontal="left"/>
    </xf>
    <xf numFmtId="0" fontId="10" fillId="0" borderId="43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0" borderId="37" xfId="0" applyFont="1" applyFill="1" applyBorder="1" applyAlignment="1">
      <alignment horizontal="left" vertical="center" wrapText="1"/>
    </xf>
    <xf numFmtId="0" fontId="10" fillId="2" borderId="37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2" fontId="6" fillId="2" borderId="50" xfId="0" applyNumberFormat="1" applyFont="1" applyFill="1" applyBorder="1" applyAlignment="1">
      <alignment horizontal="center"/>
    </xf>
    <xf numFmtId="164" fontId="6" fillId="2" borderId="45" xfId="0" applyNumberFormat="1" applyFont="1" applyFill="1" applyBorder="1" applyAlignment="1">
      <alignment horizontal="center"/>
    </xf>
    <xf numFmtId="0" fontId="6" fillId="3" borderId="51" xfId="0" applyFont="1" applyFill="1" applyBorder="1" applyAlignment="1">
      <alignment horizontal="center"/>
    </xf>
    <xf numFmtId="0" fontId="6" fillId="4" borderId="54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7" fillId="0" borderId="59" xfId="0" applyFont="1" applyBorder="1" applyAlignment="1">
      <alignment horizontal="center" wrapText="1"/>
    </xf>
    <xf numFmtId="0" fontId="7" fillId="0" borderId="61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10" fillId="3" borderId="43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164" fontId="6" fillId="3" borderId="49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5" fillId="0" borderId="51" xfId="0" applyFont="1" applyBorder="1" applyAlignment="1">
      <alignment horizontal="center"/>
    </xf>
    <xf numFmtId="164" fontId="5" fillId="0" borderId="51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10" fillId="3" borderId="51" xfId="0" applyFont="1" applyFill="1" applyBorder="1" applyAlignment="1">
      <alignment horizontal="center"/>
    </xf>
    <xf numFmtId="0" fontId="5" fillId="4" borderId="51" xfId="0" applyFont="1" applyFill="1" applyBorder="1" applyAlignment="1">
      <alignment horizontal="center"/>
    </xf>
    <xf numFmtId="0" fontId="5" fillId="3" borderId="51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7" fillId="2" borderId="51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10" fillId="0" borderId="51" xfId="0" applyFont="1" applyBorder="1" applyAlignment="1"/>
    <xf numFmtId="0" fontId="10" fillId="0" borderId="68" xfId="0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4" borderId="37" xfId="0" applyFont="1" applyFill="1" applyBorder="1" applyAlignment="1">
      <alignment horizontal="left" wrapText="1"/>
    </xf>
    <xf numFmtId="0" fontId="10" fillId="4" borderId="49" xfId="0" applyFont="1" applyFill="1" applyBorder="1" applyAlignment="1">
      <alignment horizontal="center"/>
    </xf>
    <xf numFmtId="0" fontId="5" fillId="2" borderId="43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 wrapText="1"/>
    </xf>
    <xf numFmtId="0" fontId="10" fillId="0" borderId="43" xfId="0" applyFont="1" applyFill="1" applyBorder="1" applyAlignment="1">
      <alignment horizontal="center" wrapText="1"/>
    </xf>
    <xf numFmtId="0" fontId="6" fillId="3" borderId="43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5" fillId="0" borderId="55" xfId="0" applyFont="1" applyBorder="1" applyAlignment="1">
      <alignment horizontal="center"/>
    </xf>
    <xf numFmtId="164" fontId="5" fillId="0" borderId="53" xfId="0" applyNumberFormat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17" fillId="0" borderId="18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10" fillId="4" borderId="51" xfId="0" applyFont="1" applyFill="1" applyBorder="1" applyAlignment="1">
      <alignment horizontal="center" wrapText="1"/>
    </xf>
    <xf numFmtId="0" fontId="10" fillId="2" borderId="68" xfId="0" applyFont="1" applyFill="1" applyBorder="1" applyAlignment="1">
      <alignment horizontal="center"/>
    </xf>
    <xf numFmtId="0" fontId="5" fillId="2" borderId="53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8" fillId="3" borderId="44" xfId="0" applyFont="1" applyFill="1" applyBorder="1" applyAlignment="1">
      <alignment horizontal="center"/>
    </xf>
    <xf numFmtId="0" fontId="12" fillId="2" borderId="48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4" borderId="56" xfId="0" applyFont="1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0" fontId="10" fillId="3" borderId="37" xfId="0" applyFont="1" applyFill="1" applyBorder="1" applyAlignment="1"/>
    <xf numFmtId="0" fontId="5" fillId="3" borderId="29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0" fontId="10" fillId="3" borderId="36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28" xfId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/>
    </xf>
    <xf numFmtId="0" fontId="5" fillId="3" borderId="15" xfId="1" applyFont="1" applyFill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2" borderId="61" xfId="0" applyFont="1" applyFill="1" applyBorder="1" applyAlignment="1">
      <alignment horizontal="center" wrapText="1"/>
    </xf>
    <xf numFmtId="0" fontId="5" fillId="0" borderId="36" xfId="0" applyFont="1" applyBorder="1" applyAlignment="1">
      <alignment horizontal="left"/>
    </xf>
    <xf numFmtId="0" fontId="6" fillId="2" borderId="44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9" fillId="3" borderId="37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164" fontId="6" fillId="4" borderId="50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6" fillId="4" borderId="49" xfId="0" applyNumberFormat="1" applyFont="1" applyFill="1" applyBorder="1" applyAlignment="1">
      <alignment horizontal="center"/>
    </xf>
    <xf numFmtId="164" fontId="7" fillId="3" borderId="49" xfId="0" applyNumberFormat="1" applyFont="1" applyFill="1" applyBorder="1" applyAlignment="1">
      <alignment horizontal="center"/>
    </xf>
    <xf numFmtId="0" fontId="11" fillId="4" borderId="56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2" fontId="7" fillId="4" borderId="50" xfId="0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42" xfId="0" applyFont="1" applyFill="1" applyBorder="1" applyAlignment="1">
      <alignment horizontal="center"/>
    </xf>
    <xf numFmtId="0" fontId="5" fillId="4" borderId="27" xfId="1" applyFont="1" applyFill="1" applyBorder="1" applyAlignment="1">
      <alignment horizontal="center"/>
    </xf>
    <xf numFmtId="0" fontId="5" fillId="4" borderId="10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5" fillId="4" borderId="57" xfId="1" applyFont="1" applyFill="1" applyBorder="1" applyAlignment="1">
      <alignment horizontal="center"/>
    </xf>
    <xf numFmtId="0" fontId="10" fillId="3" borderId="38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164" fontId="7" fillId="3" borderId="50" xfId="0" applyNumberFormat="1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164" fontId="7" fillId="4" borderId="49" xfId="0" applyNumberFormat="1" applyFont="1" applyFill="1" applyBorder="1" applyAlignment="1">
      <alignment horizontal="center"/>
    </xf>
    <xf numFmtId="0" fontId="10" fillId="0" borderId="37" xfId="0" applyFont="1" applyFill="1" applyBorder="1" applyAlignment="1">
      <alignment wrapText="1"/>
    </xf>
    <xf numFmtId="0" fontId="5" fillId="3" borderId="13" xfId="1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164" fontId="10" fillId="3" borderId="5" xfId="0" applyNumberFormat="1" applyFont="1" applyFill="1" applyBorder="1" applyAlignment="1">
      <alignment horizontal="center"/>
    </xf>
    <xf numFmtId="2" fontId="7" fillId="3" borderId="39" xfId="0" applyNumberFormat="1" applyFont="1" applyFill="1" applyBorder="1" applyAlignment="1">
      <alignment horizontal="center"/>
    </xf>
    <xf numFmtId="164" fontId="7" fillId="4" borderId="38" xfId="0" applyNumberFormat="1" applyFont="1" applyFill="1" applyBorder="1" applyAlignment="1">
      <alignment horizontal="center"/>
    </xf>
    <xf numFmtId="164" fontId="10" fillId="3" borderId="37" xfId="0" applyNumberFormat="1" applyFont="1" applyFill="1" applyBorder="1" applyAlignment="1">
      <alignment horizontal="center"/>
    </xf>
    <xf numFmtId="164" fontId="10" fillId="4" borderId="39" xfId="0" applyNumberFormat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2" fontId="6" fillId="2" borderId="38" xfId="0" applyNumberFormat="1" applyFont="1" applyFill="1" applyBorder="1" applyAlignment="1">
      <alignment horizontal="center"/>
    </xf>
    <xf numFmtId="0" fontId="5" fillId="3" borderId="51" xfId="1" applyFont="1" applyFill="1" applyBorder="1" applyAlignment="1">
      <alignment horizontal="center" wrapText="1"/>
    </xf>
    <xf numFmtId="0" fontId="10" fillId="3" borderId="5" xfId="0" applyFont="1" applyFill="1" applyBorder="1" applyAlignment="1">
      <alignment wrapText="1"/>
    </xf>
    <xf numFmtId="0" fontId="5" fillId="3" borderId="37" xfId="0" applyFont="1" applyFill="1" applyBorder="1" applyAlignment="1">
      <alignment horizontal="center"/>
    </xf>
    <xf numFmtId="0" fontId="5" fillId="2" borderId="27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57" xfId="1" applyFont="1" applyFill="1" applyBorder="1" applyAlignment="1">
      <alignment horizontal="center"/>
    </xf>
    <xf numFmtId="164" fontId="6" fillId="2" borderId="49" xfId="0" applyNumberFormat="1" applyFont="1" applyFill="1" applyBorder="1" applyAlignment="1">
      <alignment horizontal="center"/>
    </xf>
    <xf numFmtId="164" fontId="7" fillId="3" borderId="51" xfId="0" applyNumberFormat="1" applyFont="1" applyFill="1" applyBorder="1" applyAlignment="1">
      <alignment horizontal="center"/>
    </xf>
    <xf numFmtId="164" fontId="10" fillId="3" borderId="51" xfId="0" applyNumberFormat="1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164" fontId="7" fillId="4" borderId="52" xfId="0" applyNumberFormat="1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0" fontId="10" fillId="2" borderId="58" xfId="0" applyFont="1" applyFill="1" applyBorder="1" applyAlignment="1">
      <alignment horizontal="center"/>
    </xf>
    <xf numFmtId="2" fontId="6" fillId="2" borderId="52" xfId="0" applyNumberFormat="1" applyFont="1" applyFill="1" applyBorder="1" applyAlignment="1">
      <alignment horizontal="center"/>
    </xf>
    <xf numFmtId="164" fontId="6" fillId="2" borderId="54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2" fontId="6" fillId="2" borderId="43" xfId="0" applyNumberFormat="1" applyFont="1" applyFill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10" fillId="0" borderId="36" xfId="0" applyFont="1" applyBorder="1" applyAlignment="1">
      <alignment horizontal="center" wrapText="1"/>
    </xf>
    <xf numFmtId="0" fontId="5" fillId="3" borderId="51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164" fontId="5" fillId="3" borderId="5" xfId="0" applyNumberFormat="1" applyFont="1" applyFill="1" applyBorder="1" applyAlignment="1">
      <alignment horizontal="center"/>
    </xf>
    <xf numFmtId="164" fontId="5" fillId="4" borderId="5" xfId="0" applyNumberFormat="1" applyFont="1" applyFill="1" applyBorder="1" applyAlignment="1">
      <alignment horizontal="center"/>
    </xf>
    <xf numFmtId="0" fontId="10" fillId="0" borderId="51" xfId="0" applyFont="1" applyFill="1" applyBorder="1" applyAlignment="1">
      <alignment horizontal="left" wrapText="1"/>
    </xf>
    <xf numFmtId="0" fontId="5" fillId="4" borderId="29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164" fontId="0" fillId="0" borderId="0" xfId="0" applyNumberFormat="1"/>
    <xf numFmtId="0" fontId="6" fillId="2" borderId="50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7" xfId="0" applyFont="1" applyFill="1" applyBorder="1" applyAlignment="1">
      <alignment horizontal="center" wrapText="1"/>
    </xf>
    <xf numFmtId="0" fontId="10" fillId="4" borderId="21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0" fontId="5" fillId="4" borderId="37" xfId="1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2" fontId="6" fillId="4" borderId="50" xfId="0" applyNumberFormat="1" applyFont="1" applyFill="1" applyBorder="1" applyAlignment="1">
      <alignment horizontal="center"/>
    </xf>
    <xf numFmtId="0" fontId="10" fillId="4" borderId="54" xfId="0" applyFont="1" applyFill="1" applyBorder="1" applyAlignment="1">
      <alignment horizontal="center"/>
    </xf>
    <xf numFmtId="164" fontId="6" fillId="4" borderId="38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164" fontId="10" fillId="4" borderId="37" xfId="0" applyNumberFormat="1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0" fontId="10" fillId="3" borderId="51" xfId="0" applyFont="1" applyFill="1" applyBorder="1" applyAlignment="1">
      <alignment wrapText="1"/>
    </xf>
    <xf numFmtId="0" fontId="10" fillId="3" borderId="37" xfId="0" applyFont="1" applyFill="1" applyBorder="1" applyAlignment="1">
      <alignment horizontal="center" wrapText="1"/>
    </xf>
    <xf numFmtId="0" fontId="9" fillId="4" borderId="52" xfId="0" applyFont="1" applyFill="1" applyBorder="1" applyAlignment="1">
      <alignment horizontal="center"/>
    </xf>
    <xf numFmtId="0" fontId="10" fillId="3" borderId="37" xfId="0" applyFont="1" applyFill="1" applyBorder="1" applyAlignment="1">
      <alignment horizontal="left" wrapText="1"/>
    </xf>
    <xf numFmtId="0" fontId="10" fillId="4" borderId="37" xfId="0" applyFont="1" applyFill="1" applyBorder="1" applyAlignment="1"/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 wrapText="1"/>
    </xf>
    <xf numFmtId="0" fontId="5" fillId="2" borderId="13" xfId="1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7" fillId="4" borderId="38" xfId="0" applyFont="1" applyFill="1" applyBorder="1" applyAlignment="1"/>
    <xf numFmtId="0" fontId="5" fillId="0" borderId="5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5" fillId="4" borderId="51" xfId="1" applyFont="1" applyFill="1" applyBorder="1" applyAlignment="1">
      <alignment horizontal="center" wrapText="1"/>
    </xf>
    <xf numFmtId="164" fontId="6" fillId="3" borderId="51" xfId="0" applyNumberFormat="1" applyFont="1" applyFill="1" applyBorder="1" applyAlignment="1">
      <alignment horizontal="center"/>
    </xf>
    <xf numFmtId="164" fontId="6" fillId="4" borderId="52" xfId="0" applyNumberFormat="1" applyFont="1" applyFill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164" fontId="19" fillId="3" borderId="37" xfId="0" applyNumberFormat="1" applyFont="1" applyFill="1" applyBorder="1" applyAlignment="1">
      <alignment horizontal="center"/>
    </xf>
    <xf numFmtId="2" fontId="19" fillId="4" borderId="38" xfId="0" applyNumberFormat="1" applyFont="1" applyFill="1" applyBorder="1" applyAlignment="1">
      <alignment horizontal="center"/>
    </xf>
    <xf numFmtId="0" fontId="10" fillId="3" borderId="5" xfId="0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center" wrapText="1"/>
    </xf>
    <xf numFmtId="164" fontId="10" fillId="3" borderId="49" xfId="0" applyNumberFormat="1" applyFont="1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5" fillId="0" borderId="53" xfId="1" applyFont="1" applyBorder="1" applyAlignment="1">
      <alignment horizontal="center"/>
    </xf>
    <xf numFmtId="0" fontId="5" fillId="3" borderId="51" xfId="1" applyFont="1" applyFill="1" applyBorder="1" applyAlignment="1">
      <alignment horizontal="center"/>
    </xf>
    <xf numFmtId="0" fontId="5" fillId="4" borderId="51" xfId="1" applyFont="1" applyFill="1" applyBorder="1" applyAlignment="1">
      <alignment horizontal="center"/>
    </xf>
    <xf numFmtId="2" fontId="6" fillId="3" borderId="51" xfId="0" applyNumberFormat="1" applyFont="1" applyFill="1" applyBorder="1" applyAlignment="1">
      <alignment horizontal="center"/>
    </xf>
    <xf numFmtId="0" fontId="5" fillId="2" borderId="22" xfId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0" borderId="23" xfId="0" applyFont="1" applyBorder="1" applyAlignment="1">
      <alignment horizontal="center" wrapText="1"/>
    </xf>
    <xf numFmtId="164" fontId="5" fillId="0" borderId="43" xfId="0" applyNumberFormat="1" applyFont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2" fontId="7" fillId="2" borderId="45" xfId="0" applyNumberFormat="1" applyFont="1" applyFill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7" fillId="0" borderId="46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7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61" xfId="0" applyFont="1" applyBorder="1" applyAlignment="1">
      <alignment horizontal="center" wrapText="1"/>
    </xf>
    <xf numFmtId="0" fontId="7" fillId="0" borderId="71" xfId="0" applyFont="1" applyBorder="1" applyAlignment="1">
      <alignment horizontal="center" wrapText="1"/>
    </xf>
    <xf numFmtId="0" fontId="7" fillId="0" borderId="64" xfId="0" applyFont="1" applyBorder="1" applyAlignment="1">
      <alignment horizontal="center" wrapText="1"/>
    </xf>
    <xf numFmtId="0" fontId="9" fillId="0" borderId="43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12" fillId="4" borderId="39" xfId="0" applyFont="1" applyFill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5" fillId="2" borderId="33" xfId="1" applyFont="1" applyFill="1" applyBorder="1" applyAlignment="1">
      <alignment horizontal="center"/>
    </xf>
    <xf numFmtId="0" fontId="5" fillId="3" borderId="43" xfId="1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9" fillId="3" borderId="43" xfId="0" applyFont="1" applyFill="1" applyBorder="1" applyAlignment="1">
      <alignment horizontal="center"/>
    </xf>
    <xf numFmtId="0" fontId="9" fillId="4" borderId="45" xfId="0" applyFont="1" applyFill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7" fillId="2" borderId="50" xfId="0" applyFont="1" applyFill="1" applyBorder="1" applyAlignment="1"/>
    <xf numFmtId="0" fontId="10" fillId="2" borderId="5" xfId="0" applyFont="1" applyFill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0" fontId="9" fillId="0" borderId="50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10" fillId="0" borderId="36" xfId="0" applyFont="1" applyBorder="1" applyAlignment="1">
      <alignment horizontal="left"/>
    </xf>
    <xf numFmtId="0" fontId="10" fillId="0" borderId="37" xfId="0" applyFont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4" borderId="45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4" borderId="5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5" fillId="3" borderId="0" xfId="0" applyFont="1" applyFill="1" applyBorder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5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/>
    <xf numFmtId="0" fontId="12" fillId="0" borderId="0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10" fillId="0" borderId="5" xfId="0" applyFont="1" applyBorder="1" applyAlignment="1">
      <alignment horizontal="left" wrapText="1"/>
    </xf>
    <xf numFmtId="0" fontId="10" fillId="4" borderId="38" xfId="0" applyFont="1" applyFill="1" applyBorder="1" applyAlignment="1"/>
    <xf numFmtId="0" fontId="10" fillId="0" borderId="5" xfId="0" applyFont="1" applyFill="1" applyBorder="1" applyAlignment="1">
      <alignment wrapText="1"/>
    </xf>
    <xf numFmtId="0" fontId="10" fillId="0" borderId="5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34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9" fillId="0" borderId="37" xfId="0" applyFont="1" applyFill="1" applyBorder="1" applyAlignment="1">
      <alignment horizontal="center"/>
    </xf>
    <xf numFmtId="0" fontId="10" fillId="0" borderId="31" xfId="0" applyFont="1" applyBorder="1" applyAlignment="1"/>
    <xf numFmtId="0" fontId="10" fillId="2" borderId="33" xfId="0" applyFont="1" applyFill="1" applyBorder="1" applyAlignment="1"/>
    <xf numFmtId="0" fontId="10" fillId="0" borderId="33" xfId="0" applyFont="1" applyBorder="1" applyAlignment="1"/>
    <xf numFmtId="0" fontId="9" fillId="0" borderId="33" xfId="0" applyFont="1" applyBorder="1" applyAlignment="1"/>
    <xf numFmtId="0" fontId="10" fillId="2" borderId="51" xfId="0" applyFont="1" applyFill="1" applyBorder="1" applyAlignment="1">
      <alignment horizontal="left" wrapText="1"/>
    </xf>
    <xf numFmtId="0" fontId="10" fillId="0" borderId="37" xfId="0" applyFont="1" applyFill="1" applyBorder="1" applyAlignment="1">
      <alignment horizontal="center" wrapText="1"/>
    </xf>
    <xf numFmtId="0" fontId="10" fillId="2" borderId="31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left"/>
    </xf>
    <xf numFmtId="0" fontId="10" fillId="4" borderId="42" xfId="0" applyFont="1" applyFill="1" applyBorder="1" applyAlignment="1">
      <alignment horizontal="left"/>
    </xf>
    <xf numFmtId="0" fontId="5" fillId="2" borderId="43" xfId="0" applyFont="1" applyFill="1" applyBorder="1" applyAlignment="1">
      <alignment horizontal="left" wrapText="1"/>
    </xf>
    <xf numFmtId="0" fontId="7" fillId="3" borderId="43" xfId="0" applyFont="1" applyFill="1" applyBorder="1" applyAlignment="1">
      <alignment horizontal="left"/>
    </xf>
    <xf numFmtId="0" fontId="7" fillId="3" borderId="4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7" fillId="4" borderId="45" xfId="0" applyFont="1" applyFill="1" applyBorder="1" applyAlignment="1">
      <alignment horizontal="left"/>
    </xf>
    <xf numFmtId="0" fontId="10" fillId="0" borderId="43" xfId="0" applyFont="1" applyFill="1" applyBorder="1" applyAlignment="1">
      <alignment horizontal="left" wrapText="1"/>
    </xf>
    <xf numFmtId="0" fontId="10" fillId="0" borderId="25" xfId="0" applyFont="1" applyBorder="1" applyAlignment="1">
      <alignment horizontal="left" wrapText="1"/>
    </xf>
    <xf numFmtId="0" fontId="10" fillId="0" borderId="5" xfId="0" applyFont="1" applyFill="1" applyBorder="1" applyAlignment="1">
      <alignment horizontal="left" wrapText="1"/>
    </xf>
    <xf numFmtId="0" fontId="15" fillId="0" borderId="53" xfId="0" applyFont="1" applyBorder="1" applyAlignment="1">
      <alignment horizontal="center" wrapText="1"/>
    </xf>
    <xf numFmtId="0" fontId="9" fillId="0" borderId="20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2" borderId="48" xfId="0" applyFont="1" applyFill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0" fillId="0" borderId="36" xfId="0" applyFont="1" applyFill="1" applyBorder="1" applyAlignment="1">
      <alignment horizontal="left" wrapText="1"/>
    </xf>
    <xf numFmtId="0" fontId="15" fillId="0" borderId="26" xfId="0" applyFont="1" applyFill="1" applyBorder="1" applyAlignment="1">
      <alignment horizontal="center" wrapText="1"/>
    </xf>
    <xf numFmtId="0" fontId="6" fillId="0" borderId="33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42" xfId="0" applyFont="1" applyFill="1" applyBorder="1" applyAlignment="1"/>
    <xf numFmtId="0" fontId="9" fillId="0" borderId="52" xfId="0" applyFont="1" applyBorder="1" applyAlignment="1">
      <alignment horizontal="center"/>
    </xf>
    <xf numFmtId="0" fontId="10" fillId="0" borderId="51" xfId="0" applyFont="1" applyFill="1" applyBorder="1" applyAlignment="1">
      <alignment horizontal="center" wrapText="1"/>
    </xf>
    <xf numFmtId="0" fontId="10" fillId="0" borderId="37" xfId="0" applyFont="1" applyBorder="1" applyAlignment="1">
      <alignment horizontal="left" vertical="center" wrapText="1"/>
    </xf>
    <xf numFmtId="0" fontId="9" fillId="2" borderId="47" xfId="0" applyFont="1" applyFill="1" applyBorder="1" applyAlignment="1">
      <alignment horizontal="center"/>
    </xf>
    <xf numFmtId="0" fontId="10" fillId="0" borderId="43" xfId="0" applyFont="1" applyBorder="1" applyAlignment="1">
      <alignment horizontal="left" wrapText="1"/>
    </xf>
    <xf numFmtId="0" fontId="10" fillId="0" borderId="43" xfId="0" applyFont="1" applyBorder="1" applyAlignment="1">
      <alignment horizontal="center" wrapText="1"/>
    </xf>
    <xf numFmtId="0" fontId="9" fillId="2" borderId="33" xfId="0" applyFont="1" applyFill="1" applyBorder="1" applyAlignment="1"/>
    <xf numFmtId="0" fontId="9" fillId="2" borderId="34" xfId="0" applyFont="1" applyFill="1" applyBorder="1" applyAlignment="1"/>
    <xf numFmtId="0" fontId="6" fillId="2" borderId="33" xfId="0" applyFont="1" applyFill="1" applyBorder="1" applyAlignment="1"/>
    <xf numFmtId="0" fontId="10" fillId="2" borderId="34" xfId="0" applyFont="1" applyFill="1" applyBorder="1" applyAlignment="1"/>
    <xf numFmtId="0" fontId="13" fillId="4" borderId="52" xfId="0" applyFont="1" applyFill="1" applyBorder="1" applyAlignment="1"/>
    <xf numFmtId="0" fontId="5" fillId="3" borderId="48" xfId="0" applyFont="1" applyFill="1" applyBorder="1" applyAlignment="1"/>
    <xf numFmtId="0" fontId="7" fillId="3" borderId="39" xfId="0" applyFont="1" applyFill="1" applyBorder="1" applyAlignment="1"/>
    <xf numFmtId="0" fontId="9" fillId="0" borderId="51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 wrapText="1"/>
    </xf>
    <xf numFmtId="0" fontId="10" fillId="2" borderId="46" xfId="0" applyFont="1" applyFill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164" fontId="0" fillId="3" borderId="17" xfId="0" applyNumberFormat="1" applyFill="1" applyBorder="1" applyAlignment="1">
      <alignment horizontal="center"/>
    </xf>
    <xf numFmtId="0" fontId="16" fillId="0" borderId="5" xfId="0" applyFont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0" fillId="2" borderId="36" xfId="0" applyFont="1" applyFill="1" applyBorder="1" applyAlignment="1">
      <alignment horizontal="left" wrapText="1"/>
    </xf>
    <xf numFmtId="0" fontId="12" fillId="0" borderId="47" xfId="0" applyFont="1" applyBorder="1" applyAlignment="1">
      <alignment horizontal="center"/>
    </xf>
    <xf numFmtId="0" fontId="10" fillId="2" borderId="42" xfId="0" applyFont="1" applyFill="1" applyBorder="1" applyAlignment="1">
      <alignment horizontal="left"/>
    </xf>
    <xf numFmtId="0" fontId="12" fillId="2" borderId="17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37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14" fillId="4" borderId="50" xfId="0" applyFont="1" applyFill="1" applyBorder="1" applyAlignment="1">
      <alignment horizontal="center" wrapText="1"/>
    </xf>
    <xf numFmtId="0" fontId="7" fillId="0" borderId="46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0" borderId="42" xfId="0" applyFont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2" fontId="7" fillId="2" borderId="52" xfId="0" applyNumberFormat="1" applyFont="1" applyFill="1" applyBorder="1" applyAlignment="1">
      <alignment horizontal="center"/>
    </xf>
    <xf numFmtId="0" fontId="10" fillId="2" borderId="42" xfId="0" applyFont="1" applyFill="1" applyBorder="1"/>
    <xf numFmtId="0" fontId="18" fillId="3" borderId="51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8" fillId="3" borderId="37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6" fillId="0" borderId="53" xfId="0" applyFont="1" applyBorder="1"/>
    <xf numFmtId="0" fontId="10" fillId="2" borderId="51" xfId="0" applyFont="1" applyFill="1" applyBorder="1"/>
    <xf numFmtId="0" fontId="5" fillId="3" borderId="6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37" xfId="1" applyFont="1" applyFill="1" applyBorder="1" applyAlignment="1">
      <alignment horizontal="center" wrapText="1"/>
    </xf>
    <xf numFmtId="164" fontId="5" fillId="3" borderId="37" xfId="0" applyNumberFormat="1" applyFont="1" applyFill="1" applyBorder="1" applyAlignment="1">
      <alignment horizontal="center"/>
    </xf>
    <xf numFmtId="164" fontId="5" fillId="4" borderId="37" xfId="0" applyNumberFormat="1" applyFont="1" applyFill="1" applyBorder="1" applyAlignment="1">
      <alignment horizontal="center"/>
    </xf>
    <xf numFmtId="0" fontId="17" fillId="3" borderId="0" xfId="0" applyFont="1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10" fillId="0" borderId="55" xfId="0" applyFont="1" applyBorder="1" applyAlignment="1">
      <alignment horizontal="left"/>
    </xf>
    <xf numFmtId="0" fontId="10" fillId="0" borderId="26" xfId="0" applyFont="1" applyBorder="1" applyAlignment="1">
      <alignment horizontal="left" wrapText="1"/>
    </xf>
    <xf numFmtId="0" fontId="7" fillId="2" borderId="43" xfId="0" applyFont="1" applyFill="1" applyBorder="1" applyAlignment="1">
      <alignment horizontal="left"/>
    </xf>
    <xf numFmtId="0" fontId="7" fillId="2" borderId="45" xfId="0" applyFont="1" applyFill="1" applyBorder="1" applyAlignment="1">
      <alignment horizontal="left"/>
    </xf>
    <xf numFmtId="0" fontId="7" fillId="3" borderId="53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13" fillId="3" borderId="51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/>
    </xf>
    <xf numFmtId="0" fontId="13" fillId="4" borderId="52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5" fillId="0" borderId="74" xfId="1" applyFont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7" fillId="2" borderId="39" xfId="0" applyFont="1" applyFill="1" applyBorder="1" applyAlignment="1"/>
    <xf numFmtId="0" fontId="10" fillId="4" borderId="48" xfId="0" applyFont="1" applyFill="1" applyBorder="1" applyAlignment="1">
      <alignment horizontal="center"/>
    </xf>
    <xf numFmtId="0" fontId="10" fillId="2" borderId="37" xfId="0" applyFont="1" applyFill="1" applyBorder="1"/>
    <xf numFmtId="0" fontId="10" fillId="2" borderId="5" xfId="0" applyFont="1" applyFill="1" applyBorder="1"/>
    <xf numFmtId="0" fontId="7" fillId="0" borderId="5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20" fillId="0" borderId="47" xfId="0" applyFont="1" applyBorder="1" applyAlignment="1">
      <alignment horizontal="center"/>
    </xf>
    <xf numFmtId="0" fontId="7" fillId="0" borderId="46" xfId="0" applyFont="1" applyBorder="1" applyAlignment="1">
      <alignment horizontal="center" wrapText="1"/>
    </xf>
    <xf numFmtId="0" fontId="20" fillId="0" borderId="47" xfId="0" applyFont="1" applyBorder="1" applyAlignment="1">
      <alignment horizontal="center" wrapText="1"/>
    </xf>
    <xf numFmtId="0" fontId="7" fillId="0" borderId="63" xfId="0" applyFont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7" xfId="0" applyBorder="1" applyAlignment="1">
      <alignment horizontal="center" wrapText="1"/>
    </xf>
    <xf numFmtId="0" fontId="0" fillId="0" borderId="64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0" fillId="0" borderId="34" xfId="0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10" fillId="0" borderId="32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60" zoomScaleNormal="60" workbookViewId="0">
      <selection activeCell="E25" sqref="E25"/>
    </sheetView>
  </sheetViews>
  <sheetFormatPr defaultRowHeight="15" x14ac:dyDescent="0.25"/>
  <cols>
    <col min="2" max="3" width="19.85546875" customWidth="1"/>
    <col min="4" max="4" width="19.85546875" style="5" customWidth="1"/>
    <col min="5" max="5" width="21.140625" customWidth="1"/>
    <col min="6" max="6" width="55.7109375" customWidth="1"/>
    <col min="7" max="7" width="15.7109375" customWidth="1"/>
    <col min="8" max="8" width="13.5703125" customWidth="1"/>
    <col min="10" max="10" width="11.28515625" customWidth="1"/>
    <col min="11" max="11" width="18.5703125" customWidth="1"/>
    <col min="12" max="12" width="25.7109375" customWidth="1"/>
    <col min="13" max="13" width="11.28515625" customWidth="1"/>
    <col min="17" max="17" width="11.5703125" customWidth="1"/>
    <col min="18" max="18" width="12.28515625" customWidth="1"/>
    <col min="24" max="24" width="11.140625" bestFit="1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1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ht="18.75" customHeight="1" thickBot="1" x14ac:dyDescent="0.3">
      <c r="B4" s="864" t="s">
        <v>0</v>
      </c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62"/>
      <c r="K4" s="863"/>
      <c r="L4" s="859" t="s">
        <v>180</v>
      </c>
      <c r="M4" s="850" t="s">
        <v>24</v>
      </c>
      <c r="N4" s="851"/>
      <c r="O4" s="852"/>
      <c r="P4" s="852"/>
      <c r="Q4" s="853"/>
      <c r="R4" s="854" t="s">
        <v>25</v>
      </c>
      <c r="S4" s="855"/>
      <c r="T4" s="855"/>
      <c r="U4" s="855"/>
      <c r="V4" s="855"/>
      <c r="W4" s="855"/>
      <c r="X4" s="855"/>
      <c r="Y4" s="856"/>
    </row>
    <row r="5" spans="2:25" ht="46.5" thickBot="1" x14ac:dyDescent="0.3">
      <c r="B5" s="858"/>
      <c r="C5" s="865"/>
      <c r="D5" s="858"/>
      <c r="E5" s="858"/>
      <c r="F5" s="858"/>
      <c r="G5" s="858"/>
      <c r="H5" s="858"/>
      <c r="I5" s="647" t="s">
        <v>27</v>
      </c>
      <c r="J5" s="405" t="s">
        <v>28</v>
      </c>
      <c r="K5" s="648" t="s">
        <v>29</v>
      </c>
      <c r="L5" s="860"/>
      <c r="M5" s="286" t="s">
        <v>30</v>
      </c>
      <c r="N5" s="286" t="s">
        <v>105</v>
      </c>
      <c r="O5" s="286" t="s">
        <v>31</v>
      </c>
      <c r="P5" s="404" t="s">
        <v>106</v>
      </c>
      <c r="Q5" s="286" t="s">
        <v>107</v>
      </c>
      <c r="R5" s="286" t="s">
        <v>32</v>
      </c>
      <c r="S5" s="286" t="s">
        <v>33</v>
      </c>
      <c r="T5" s="286" t="s">
        <v>34</v>
      </c>
      <c r="U5" s="286" t="s">
        <v>35</v>
      </c>
      <c r="V5" s="286" t="s">
        <v>108</v>
      </c>
      <c r="W5" s="286" t="s">
        <v>109</v>
      </c>
      <c r="X5" s="286" t="s">
        <v>110</v>
      </c>
      <c r="Y5" s="405" t="s">
        <v>111</v>
      </c>
    </row>
    <row r="6" spans="2:25" ht="34.5" customHeight="1" x14ac:dyDescent="0.25">
      <c r="B6" s="679" t="s">
        <v>6</v>
      </c>
      <c r="C6" s="121"/>
      <c r="D6" s="454">
        <v>300</v>
      </c>
      <c r="E6" s="189" t="s">
        <v>20</v>
      </c>
      <c r="F6" s="810" t="s">
        <v>181</v>
      </c>
      <c r="G6" s="189">
        <v>90</v>
      </c>
      <c r="H6" s="367"/>
      <c r="I6" s="210">
        <v>4.92</v>
      </c>
      <c r="J6" s="37">
        <v>8.8000000000000007</v>
      </c>
      <c r="K6" s="191">
        <v>31.75</v>
      </c>
      <c r="L6" s="372">
        <v>233.11</v>
      </c>
      <c r="M6" s="201">
        <v>0.08</v>
      </c>
      <c r="N6" s="17">
        <v>7.0000000000000007E-2</v>
      </c>
      <c r="O6" s="15">
        <v>0.03</v>
      </c>
      <c r="P6" s="15">
        <v>30</v>
      </c>
      <c r="Q6" s="41">
        <v>0.12</v>
      </c>
      <c r="R6" s="217">
        <v>31.14</v>
      </c>
      <c r="S6" s="39">
        <v>72.61</v>
      </c>
      <c r="T6" s="39">
        <v>26.7</v>
      </c>
      <c r="U6" s="39">
        <v>1.37</v>
      </c>
      <c r="V6" s="39">
        <v>90.09</v>
      </c>
      <c r="W6" s="39">
        <v>0</v>
      </c>
      <c r="X6" s="39">
        <v>8.0000000000000002E-3</v>
      </c>
      <c r="Y6" s="40">
        <v>0.01</v>
      </c>
    </row>
    <row r="7" spans="2:25" ht="34.5" customHeight="1" x14ac:dyDescent="0.25">
      <c r="B7" s="679"/>
      <c r="C7" s="116"/>
      <c r="D7" s="94">
        <v>56</v>
      </c>
      <c r="E7" s="117" t="s">
        <v>57</v>
      </c>
      <c r="F7" s="234" t="s">
        <v>91</v>
      </c>
      <c r="G7" s="194">
        <v>205</v>
      </c>
      <c r="H7" s="94"/>
      <c r="I7" s="226">
        <v>6.31</v>
      </c>
      <c r="J7" s="20">
        <v>7.15</v>
      </c>
      <c r="K7" s="46">
        <v>31.59</v>
      </c>
      <c r="L7" s="225">
        <v>215.25</v>
      </c>
      <c r="M7" s="201">
        <v>0.06</v>
      </c>
      <c r="N7" s="17">
        <v>2.3E-2</v>
      </c>
      <c r="O7" s="15">
        <v>0.88</v>
      </c>
      <c r="P7" s="15">
        <v>32.4</v>
      </c>
      <c r="Q7" s="18">
        <v>0.1</v>
      </c>
      <c r="R7" s="201">
        <v>184.17</v>
      </c>
      <c r="S7" s="15">
        <v>173.51</v>
      </c>
      <c r="T7" s="15">
        <v>31.67</v>
      </c>
      <c r="U7" s="15">
        <v>0.41</v>
      </c>
      <c r="V7" s="15">
        <v>228.17</v>
      </c>
      <c r="W7" s="15">
        <v>1.4E-2</v>
      </c>
      <c r="X7" s="15">
        <v>6.0000000000000001E-3</v>
      </c>
      <c r="Y7" s="41">
        <v>0.04</v>
      </c>
    </row>
    <row r="8" spans="2:25" ht="34.5" customHeight="1" x14ac:dyDescent="0.25">
      <c r="B8" s="679"/>
      <c r="C8" s="116"/>
      <c r="D8" s="124">
        <v>113</v>
      </c>
      <c r="E8" s="116" t="s">
        <v>5</v>
      </c>
      <c r="F8" s="151" t="s">
        <v>11</v>
      </c>
      <c r="G8" s="116">
        <v>200</v>
      </c>
      <c r="H8" s="113"/>
      <c r="I8" s="201">
        <v>0.2</v>
      </c>
      <c r="J8" s="15">
        <v>0</v>
      </c>
      <c r="K8" s="41">
        <v>11</v>
      </c>
      <c r="L8" s="209">
        <v>45.6</v>
      </c>
      <c r="M8" s="201">
        <v>0</v>
      </c>
      <c r="N8" s="17">
        <v>0</v>
      </c>
      <c r="O8" s="15">
        <v>2.6</v>
      </c>
      <c r="P8" s="15">
        <v>0</v>
      </c>
      <c r="Q8" s="41">
        <v>0</v>
      </c>
      <c r="R8" s="201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41">
        <v>0</v>
      </c>
    </row>
    <row r="9" spans="2:25" ht="34.5" customHeight="1" x14ac:dyDescent="0.25">
      <c r="B9" s="679"/>
      <c r="C9" s="116"/>
      <c r="D9" s="458">
        <v>121</v>
      </c>
      <c r="E9" s="94" t="s">
        <v>14</v>
      </c>
      <c r="F9" s="291" t="s">
        <v>47</v>
      </c>
      <c r="G9" s="685">
        <v>25</v>
      </c>
      <c r="H9" s="117"/>
      <c r="I9" s="19">
        <v>1.8</v>
      </c>
      <c r="J9" s="20">
        <v>0.68</v>
      </c>
      <c r="K9" s="21">
        <v>12.28</v>
      </c>
      <c r="L9" s="164">
        <v>63.05</v>
      </c>
      <c r="M9" s="226">
        <v>0.03</v>
      </c>
      <c r="N9" s="19">
        <v>8.0000000000000002E-3</v>
      </c>
      <c r="O9" s="20">
        <v>0</v>
      </c>
      <c r="P9" s="20">
        <v>0</v>
      </c>
      <c r="Q9" s="46">
        <v>0</v>
      </c>
      <c r="R9" s="226">
        <v>6.25</v>
      </c>
      <c r="S9" s="20">
        <v>20.5</v>
      </c>
      <c r="T9" s="20">
        <v>8.25</v>
      </c>
      <c r="U9" s="20">
        <v>0.38</v>
      </c>
      <c r="V9" s="20">
        <v>23</v>
      </c>
      <c r="W9" s="20">
        <v>0</v>
      </c>
      <c r="X9" s="20">
        <v>0</v>
      </c>
      <c r="Y9" s="46">
        <v>0</v>
      </c>
    </row>
    <row r="10" spans="2:25" ht="34.5" customHeight="1" x14ac:dyDescent="0.25">
      <c r="B10" s="679"/>
      <c r="C10" s="116"/>
      <c r="D10" s="455">
        <v>120</v>
      </c>
      <c r="E10" s="117" t="s">
        <v>15</v>
      </c>
      <c r="F10" s="181" t="s">
        <v>13</v>
      </c>
      <c r="G10" s="117">
        <v>20</v>
      </c>
      <c r="H10" s="94"/>
      <c r="I10" s="226">
        <v>1.1399999999999999</v>
      </c>
      <c r="J10" s="20">
        <v>0.22</v>
      </c>
      <c r="K10" s="46">
        <v>7.44</v>
      </c>
      <c r="L10" s="343">
        <v>36.26</v>
      </c>
      <c r="M10" s="226">
        <v>0.02</v>
      </c>
      <c r="N10" s="19">
        <v>2.4E-2</v>
      </c>
      <c r="O10" s="20">
        <v>0.08</v>
      </c>
      <c r="P10" s="20">
        <v>0</v>
      </c>
      <c r="Q10" s="46">
        <v>0</v>
      </c>
      <c r="R10" s="226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ht="34.5" customHeight="1" x14ac:dyDescent="0.25">
      <c r="B11" s="679"/>
      <c r="C11" s="116"/>
      <c r="D11" s="455" t="s">
        <v>139</v>
      </c>
      <c r="E11" s="117" t="s">
        <v>18</v>
      </c>
      <c r="F11" s="181" t="s">
        <v>140</v>
      </c>
      <c r="G11" s="117">
        <v>250</v>
      </c>
      <c r="H11" s="94"/>
      <c r="I11" s="226">
        <v>1.5</v>
      </c>
      <c r="J11" s="20">
        <v>0</v>
      </c>
      <c r="K11" s="46">
        <v>31.25</v>
      </c>
      <c r="L11" s="343">
        <v>131</v>
      </c>
      <c r="M11" s="226"/>
      <c r="N11" s="19"/>
      <c r="O11" s="20"/>
      <c r="P11" s="20"/>
      <c r="Q11" s="46"/>
      <c r="R11" s="226"/>
      <c r="S11" s="20"/>
      <c r="T11" s="20"/>
      <c r="U11" s="20"/>
      <c r="V11" s="20"/>
      <c r="W11" s="20"/>
      <c r="X11" s="20"/>
      <c r="Y11" s="46"/>
    </row>
    <row r="12" spans="2:25" ht="34.5" customHeight="1" x14ac:dyDescent="0.25">
      <c r="B12" s="679"/>
      <c r="C12" s="116"/>
      <c r="D12" s="455"/>
      <c r="E12" s="117"/>
      <c r="F12" s="243" t="s">
        <v>21</v>
      </c>
      <c r="G12" s="220">
        <f>SUM(G6:G11)</f>
        <v>790</v>
      </c>
      <c r="H12" s="94"/>
      <c r="I12" s="173">
        <f t="shared" ref="I12:J12" si="0">I6+I7+I8+I9+I10+I11</f>
        <v>15.870000000000001</v>
      </c>
      <c r="J12" s="34">
        <f t="shared" si="0"/>
        <v>16.850000000000001</v>
      </c>
      <c r="K12" s="68">
        <f>K6+K7+K8+K9+K10+K11</f>
        <v>125.31</v>
      </c>
      <c r="L12" s="368">
        <f>L6+L7+L8+L9+L10+L11</f>
        <v>724.27</v>
      </c>
      <c r="M12" s="173">
        <f t="shared" ref="M12:Y12" si="1">M6+M7+M8+M9+M10+M11</f>
        <v>0.19</v>
      </c>
      <c r="N12" s="34">
        <f t="shared" si="1"/>
        <v>0.125</v>
      </c>
      <c r="O12" s="34">
        <f t="shared" si="1"/>
        <v>3.5900000000000003</v>
      </c>
      <c r="P12" s="34">
        <f t="shared" si="1"/>
        <v>62.4</v>
      </c>
      <c r="Q12" s="68">
        <f t="shared" si="1"/>
        <v>0.22</v>
      </c>
      <c r="R12" s="173">
        <f t="shared" si="1"/>
        <v>244</v>
      </c>
      <c r="S12" s="34">
        <f t="shared" si="1"/>
        <v>299.42</v>
      </c>
      <c r="T12" s="34">
        <f t="shared" si="1"/>
        <v>79.540000000000006</v>
      </c>
      <c r="U12" s="34">
        <f t="shared" si="1"/>
        <v>3.42</v>
      </c>
      <c r="V12" s="34">
        <f t="shared" si="1"/>
        <v>430.09999999999997</v>
      </c>
      <c r="W12" s="34">
        <f t="shared" si="1"/>
        <v>1.6E-2</v>
      </c>
      <c r="X12" s="34">
        <f t="shared" si="1"/>
        <v>1.6E-2</v>
      </c>
      <c r="Y12" s="68">
        <f t="shared" si="1"/>
        <v>6.2E-2</v>
      </c>
    </row>
    <row r="13" spans="2:25" ht="34.5" customHeight="1" thickBot="1" x14ac:dyDescent="0.3">
      <c r="B13" s="679"/>
      <c r="C13" s="680"/>
      <c r="D13" s="455"/>
      <c r="E13" s="117"/>
      <c r="F13" s="243" t="s">
        <v>22</v>
      </c>
      <c r="G13" s="117"/>
      <c r="H13" s="94"/>
      <c r="I13" s="175"/>
      <c r="J13" s="51"/>
      <c r="K13" s="102"/>
      <c r="L13" s="366">
        <f>L12/23.5</f>
        <v>30.82</v>
      </c>
      <c r="M13" s="175"/>
      <c r="N13" s="132"/>
      <c r="O13" s="369"/>
      <c r="P13" s="369"/>
      <c r="Q13" s="370"/>
      <c r="R13" s="371"/>
      <c r="S13" s="369"/>
      <c r="T13" s="369"/>
      <c r="U13" s="369"/>
      <c r="V13" s="369"/>
      <c r="W13" s="369"/>
      <c r="X13" s="369"/>
      <c r="Y13" s="370"/>
    </row>
    <row r="14" spans="2:25" ht="34.5" customHeight="1" x14ac:dyDescent="0.25">
      <c r="B14" s="681" t="s">
        <v>7</v>
      </c>
      <c r="C14" s="121"/>
      <c r="D14" s="808">
        <v>27</v>
      </c>
      <c r="E14" s="807" t="s">
        <v>20</v>
      </c>
      <c r="F14" s="287" t="s">
        <v>182</v>
      </c>
      <c r="G14" s="686">
        <v>100</v>
      </c>
      <c r="H14" s="121"/>
      <c r="I14" s="38">
        <v>0.8</v>
      </c>
      <c r="J14" s="39">
        <v>0.3</v>
      </c>
      <c r="K14" s="42">
        <v>9.6</v>
      </c>
      <c r="L14" s="163">
        <v>49</v>
      </c>
      <c r="M14" s="217">
        <v>0.06</v>
      </c>
      <c r="N14" s="38">
        <v>0.04</v>
      </c>
      <c r="O14" s="39">
        <v>10</v>
      </c>
      <c r="P14" s="39">
        <v>20</v>
      </c>
      <c r="Q14" s="40">
        <v>0</v>
      </c>
      <c r="R14" s="217">
        <v>20</v>
      </c>
      <c r="S14" s="39">
        <v>20</v>
      </c>
      <c r="T14" s="39">
        <v>9</v>
      </c>
      <c r="U14" s="39">
        <v>0.5</v>
      </c>
      <c r="V14" s="39">
        <v>214</v>
      </c>
      <c r="W14" s="39">
        <v>4.0000000000000001E-3</v>
      </c>
      <c r="X14" s="39">
        <v>1E-4</v>
      </c>
      <c r="Y14" s="50">
        <v>0</v>
      </c>
    </row>
    <row r="15" spans="2:25" ht="34.5" customHeight="1" x14ac:dyDescent="0.25">
      <c r="B15" s="679"/>
      <c r="C15" s="116"/>
      <c r="D15" s="124">
        <v>30</v>
      </c>
      <c r="E15" s="116" t="s">
        <v>9</v>
      </c>
      <c r="F15" s="719" t="s">
        <v>16</v>
      </c>
      <c r="G15" s="116">
        <v>200</v>
      </c>
      <c r="H15" s="113"/>
      <c r="I15" s="201">
        <v>6</v>
      </c>
      <c r="J15" s="15">
        <v>6.28</v>
      </c>
      <c r="K15" s="41">
        <v>7.12</v>
      </c>
      <c r="L15" s="162">
        <v>109.74</v>
      </c>
      <c r="M15" s="201">
        <v>0.06</v>
      </c>
      <c r="N15" s="17">
        <v>0.08</v>
      </c>
      <c r="O15" s="15">
        <v>9.92</v>
      </c>
      <c r="P15" s="15">
        <v>121</v>
      </c>
      <c r="Q15" s="41">
        <v>8.0000000000000002E-3</v>
      </c>
      <c r="R15" s="201">
        <v>37.1</v>
      </c>
      <c r="S15" s="15">
        <v>79.599999999999994</v>
      </c>
      <c r="T15" s="15">
        <v>21.2</v>
      </c>
      <c r="U15" s="15">
        <v>1.2</v>
      </c>
      <c r="V15" s="15">
        <v>329.8</v>
      </c>
      <c r="W15" s="15">
        <v>6.0000000000000001E-3</v>
      </c>
      <c r="X15" s="15">
        <v>0</v>
      </c>
      <c r="Y15" s="41">
        <v>3.2000000000000001E-2</v>
      </c>
    </row>
    <row r="16" spans="2:25" ht="34.5" customHeight="1" x14ac:dyDescent="0.25">
      <c r="B16" s="682"/>
      <c r="C16" s="193"/>
      <c r="D16" s="124">
        <v>303</v>
      </c>
      <c r="E16" s="116" t="s">
        <v>10</v>
      </c>
      <c r="F16" s="811" t="s">
        <v>183</v>
      </c>
      <c r="G16" s="118">
        <v>250</v>
      </c>
      <c r="H16" s="93"/>
      <c r="I16" s="201">
        <v>24.03</v>
      </c>
      <c r="J16" s="15">
        <v>28.43</v>
      </c>
      <c r="K16" s="41">
        <v>37.93</v>
      </c>
      <c r="L16" s="162">
        <v>494.25</v>
      </c>
      <c r="M16" s="201">
        <v>0.14000000000000001</v>
      </c>
      <c r="N16" s="17">
        <v>0.18</v>
      </c>
      <c r="O16" s="15">
        <v>2.5499999999999998</v>
      </c>
      <c r="P16" s="15">
        <v>170</v>
      </c>
      <c r="Q16" s="41">
        <v>0</v>
      </c>
      <c r="R16" s="201">
        <v>36.32</v>
      </c>
      <c r="S16" s="15">
        <v>313.52</v>
      </c>
      <c r="T16" s="15">
        <v>177</v>
      </c>
      <c r="U16" s="15">
        <v>3.84</v>
      </c>
      <c r="V16" s="15">
        <v>552.37</v>
      </c>
      <c r="W16" s="15">
        <v>8.0000000000000002E-3</v>
      </c>
      <c r="X16" s="15">
        <v>1E-3</v>
      </c>
      <c r="Y16" s="41">
        <v>6.0000000000000001E-3</v>
      </c>
    </row>
    <row r="17" spans="2:25" ht="34.5" customHeight="1" x14ac:dyDescent="0.25">
      <c r="B17" s="682"/>
      <c r="C17" s="193"/>
      <c r="D17" s="124">
        <v>98</v>
      </c>
      <c r="E17" s="116" t="s">
        <v>18</v>
      </c>
      <c r="F17" s="719" t="s">
        <v>17</v>
      </c>
      <c r="G17" s="116">
        <v>200</v>
      </c>
      <c r="H17" s="113"/>
      <c r="I17" s="201">
        <v>0.4</v>
      </c>
      <c r="J17" s="15">
        <v>0</v>
      </c>
      <c r="K17" s="41">
        <v>27</v>
      </c>
      <c r="L17" s="162">
        <v>110</v>
      </c>
      <c r="M17" s="201">
        <v>0</v>
      </c>
      <c r="N17" s="17">
        <v>0</v>
      </c>
      <c r="O17" s="15">
        <v>1.4</v>
      </c>
      <c r="P17" s="15">
        <v>0</v>
      </c>
      <c r="Q17" s="41">
        <v>0</v>
      </c>
      <c r="R17" s="201">
        <v>12.8</v>
      </c>
      <c r="S17" s="15">
        <v>2.2000000000000002</v>
      </c>
      <c r="T17" s="15">
        <v>1.8</v>
      </c>
      <c r="U17" s="15">
        <v>0.5</v>
      </c>
      <c r="V17" s="15">
        <v>0.6</v>
      </c>
      <c r="W17" s="15">
        <v>0</v>
      </c>
      <c r="X17" s="15">
        <v>0</v>
      </c>
      <c r="Y17" s="41">
        <v>0</v>
      </c>
    </row>
    <row r="18" spans="2:25" ht="34.5" customHeight="1" x14ac:dyDescent="0.25">
      <c r="B18" s="682"/>
      <c r="C18" s="193"/>
      <c r="D18" s="126">
        <v>119</v>
      </c>
      <c r="E18" s="116" t="s">
        <v>14</v>
      </c>
      <c r="F18" s="719" t="s">
        <v>51</v>
      </c>
      <c r="G18" s="116">
        <v>30</v>
      </c>
      <c r="H18" s="113"/>
      <c r="I18" s="201">
        <v>2.13</v>
      </c>
      <c r="J18" s="15">
        <v>0.21</v>
      </c>
      <c r="K18" s="41">
        <v>13.26</v>
      </c>
      <c r="L18" s="162">
        <v>72</v>
      </c>
      <c r="M18" s="226">
        <v>0.03</v>
      </c>
      <c r="N18" s="19">
        <v>0.01</v>
      </c>
      <c r="O18" s="20">
        <v>0</v>
      </c>
      <c r="P18" s="20">
        <v>0</v>
      </c>
      <c r="Q18" s="46">
        <v>0</v>
      </c>
      <c r="R18" s="226">
        <v>11.1</v>
      </c>
      <c r="S18" s="20">
        <v>65.400000000000006</v>
      </c>
      <c r="T18" s="20">
        <v>19.5</v>
      </c>
      <c r="U18" s="20">
        <v>0.84</v>
      </c>
      <c r="V18" s="20">
        <v>27.9</v>
      </c>
      <c r="W18" s="20">
        <v>1E-3</v>
      </c>
      <c r="X18" s="20">
        <v>2E-3</v>
      </c>
      <c r="Y18" s="46">
        <v>0</v>
      </c>
    </row>
    <row r="19" spans="2:25" ht="34.5" customHeight="1" x14ac:dyDescent="0.25">
      <c r="B19" s="682"/>
      <c r="C19" s="193"/>
      <c r="D19" s="124">
        <v>120</v>
      </c>
      <c r="E19" s="116" t="s">
        <v>15</v>
      </c>
      <c r="F19" s="719" t="s">
        <v>45</v>
      </c>
      <c r="G19" s="116">
        <v>20</v>
      </c>
      <c r="H19" s="113"/>
      <c r="I19" s="201">
        <v>1.1399999999999999</v>
      </c>
      <c r="J19" s="15">
        <v>0.22</v>
      </c>
      <c r="K19" s="41">
        <v>7.44</v>
      </c>
      <c r="L19" s="162">
        <v>36.26</v>
      </c>
      <c r="M19" s="226">
        <v>0.02</v>
      </c>
      <c r="N19" s="19">
        <v>2.4E-2</v>
      </c>
      <c r="O19" s="20">
        <v>0.08</v>
      </c>
      <c r="P19" s="20">
        <v>0</v>
      </c>
      <c r="Q19" s="46">
        <v>0</v>
      </c>
      <c r="R19" s="226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ht="34.5" customHeight="1" x14ac:dyDescent="0.25">
      <c r="B20" s="682"/>
      <c r="C20" s="193"/>
      <c r="D20" s="662"/>
      <c r="E20" s="193"/>
      <c r="F20" s="152" t="s">
        <v>21</v>
      </c>
      <c r="G20" s="255">
        <f>SUM(G14:G19)</f>
        <v>800</v>
      </c>
      <c r="H20" s="214"/>
      <c r="I20" s="171">
        <f>SUM(I14:I19)</f>
        <v>34.5</v>
      </c>
      <c r="J20" s="14">
        <f>SUM(J14:J19)</f>
        <v>35.44</v>
      </c>
      <c r="K20" s="44">
        <f>SUM(K14:K19)</f>
        <v>102.35000000000001</v>
      </c>
      <c r="L20" s="252">
        <f>SUM(L14:L19)</f>
        <v>871.25</v>
      </c>
      <c r="M20" s="171">
        <f t="shared" ref="M20:Y20" si="2">SUM(M14:M19)</f>
        <v>0.31000000000000005</v>
      </c>
      <c r="N20" s="14">
        <f t="shared" si="2"/>
        <v>0.33400000000000002</v>
      </c>
      <c r="O20" s="14">
        <f t="shared" si="2"/>
        <v>23.95</v>
      </c>
      <c r="P20" s="14">
        <f t="shared" si="2"/>
        <v>311</v>
      </c>
      <c r="Q20" s="44">
        <f t="shared" si="2"/>
        <v>8.0000000000000002E-3</v>
      </c>
      <c r="R20" s="171">
        <f t="shared" si="2"/>
        <v>124.11999999999999</v>
      </c>
      <c r="S20" s="14">
        <f t="shared" si="2"/>
        <v>504.72</v>
      </c>
      <c r="T20" s="14">
        <f t="shared" si="2"/>
        <v>236.7</v>
      </c>
      <c r="U20" s="14">
        <f t="shared" si="2"/>
        <v>7.34</v>
      </c>
      <c r="V20" s="14">
        <f t="shared" si="2"/>
        <v>1198.17</v>
      </c>
      <c r="W20" s="14">
        <f t="shared" si="2"/>
        <v>2.1000000000000005E-2</v>
      </c>
      <c r="X20" s="14">
        <f t="shared" si="2"/>
        <v>5.1000000000000004E-3</v>
      </c>
      <c r="Y20" s="44">
        <f t="shared" si="2"/>
        <v>0.05</v>
      </c>
    </row>
    <row r="21" spans="2:25" ht="34.5" customHeight="1" thickBot="1" x14ac:dyDescent="0.3">
      <c r="B21" s="683"/>
      <c r="C21" s="261"/>
      <c r="D21" s="663"/>
      <c r="E21" s="261"/>
      <c r="F21" s="153" t="s">
        <v>22</v>
      </c>
      <c r="G21" s="261"/>
      <c r="H21" s="687"/>
      <c r="I21" s="688"/>
      <c r="J21" s="689"/>
      <c r="K21" s="690"/>
      <c r="L21" s="253">
        <f>L20/23.5</f>
        <v>37.074468085106382</v>
      </c>
      <c r="M21" s="691"/>
      <c r="N21" s="692"/>
      <c r="O21" s="693"/>
      <c r="P21" s="693"/>
      <c r="Q21" s="694"/>
      <c r="R21" s="691"/>
      <c r="S21" s="693"/>
      <c r="T21" s="693"/>
      <c r="U21" s="693"/>
      <c r="V21" s="693"/>
      <c r="W21" s="693"/>
      <c r="X21" s="693"/>
      <c r="Y21" s="694"/>
    </row>
    <row r="22" spans="2:25" x14ac:dyDescent="0.2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</sheetData>
  <mergeCells count="11">
    <mergeCell ref="B4:B5"/>
    <mergeCell ref="C4:C5"/>
    <mergeCell ref="E4:E5"/>
    <mergeCell ref="F4:F5"/>
    <mergeCell ref="G4:G5"/>
    <mergeCell ref="M4:Q4"/>
    <mergeCell ref="R4:Y4"/>
    <mergeCell ref="D4:D5"/>
    <mergeCell ref="L4:L5"/>
    <mergeCell ref="H4:H5"/>
    <mergeCell ref="I4:K4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41"/>
  <sheetViews>
    <sheetView topLeftCell="D4" zoomScale="60" zoomScaleNormal="60" workbookViewId="0">
      <selection activeCell="I20" sqref="I20:L20"/>
    </sheetView>
  </sheetViews>
  <sheetFormatPr defaultRowHeight="15" x14ac:dyDescent="0.25"/>
  <cols>
    <col min="2" max="2" width="16.85546875" customWidth="1"/>
    <col min="3" max="3" width="16.85546875" style="5" customWidth="1"/>
    <col min="4" max="4" width="27.140625" style="5" customWidth="1"/>
    <col min="5" max="5" width="20.85546875" customWidth="1"/>
    <col min="6" max="6" width="64.42578125" customWidth="1"/>
    <col min="7" max="7" width="16.28515625" customWidth="1"/>
    <col min="8" max="8" width="10.85546875" customWidth="1"/>
    <col min="10" max="10" width="11.28515625" customWidth="1"/>
    <col min="11" max="11" width="17.140625" customWidth="1"/>
    <col min="12" max="12" width="33.5703125" customWidth="1"/>
    <col min="13" max="13" width="11.28515625" customWidth="1"/>
    <col min="17" max="17" width="9.140625" customWidth="1"/>
    <col min="23" max="24" width="11.140625" bestFit="1" customWidth="1"/>
  </cols>
  <sheetData>
    <row r="2" spans="2:26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10</v>
      </c>
      <c r="I2" s="6"/>
      <c r="L2" s="8"/>
      <c r="M2" s="7"/>
      <c r="N2" s="1"/>
      <c r="O2" s="2"/>
    </row>
    <row r="3" spans="2:26" ht="15.75" thickBot="1" x14ac:dyDescent="0.3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3">
      <c r="B4" s="864" t="s">
        <v>0</v>
      </c>
      <c r="C4" s="882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62"/>
      <c r="K4" s="863"/>
      <c r="L4" s="859" t="s">
        <v>180</v>
      </c>
      <c r="M4" s="850" t="s">
        <v>24</v>
      </c>
      <c r="N4" s="851"/>
      <c r="O4" s="852"/>
      <c r="P4" s="852"/>
      <c r="Q4" s="853"/>
      <c r="R4" s="861" t="s">
        <v>25</v>
      </c>
      <c r="S4" s="868"/>
      <c r="T4" s="868"/>
      <c r="U4" s="868"/>
      <c r="V4" s="868"/>
      <c r="W4" s="868"/>
      <c r="X4" s="868"/>
      <c r="Y4" s="869"/>
    </row>
    <row r="5" spans="2:26" s="16" customFormat="1" ht="46.5" thickBot="1" x14ac:dyDescent="0.3">
      <c r="B5" s="858"/>
      <c r="C5" s="858"/>
      <c r="D5" s="858"/>
      <c r="E5" s="858"/>
      <c r="F5" s="858"/>
      <c r="G5" s="858"/>
      <c r="H5" s="858"/>
      <c r="I5" s="653" t="s">
        <v>27</v>
      </c>
      <c r="J5" s="405" t="s">
        <v>28</v>
      </c>
      <c r="K5" s="653" t="s">
        <v>29</v>
      </c>
      <c r="L5" s="860"/>
      <c r="M5" s="286" t="s">
        <v>30</v>
      </c>
      <c r="N5" s="286" t="s">
        <v>105</v>
      </c>
      <c r="O5" s="286" t="s">
        <v>31</v>
      </c>
      <c r="P5" s="404" t="s">
        <v>106</v>
      </c>
      <c r="Q5" s="286" t="s">
        <v>107</v>
      </c>
      <c r="R5" s="286" t="s">
        <v>32</v>
      </c>
      <c r="S5" s="286" t="s">
        <v>33</v>
      </c>
      <c r="T5" s="286" t="s">
        <v>34</v>
      </c>
      <c r="U5" s="286" t="s">
        <v>35</v>
      </c>
      <c r="V5" s="286" t="s">
        <v>108</v>
      </c>
      <c r="W5" s="286" t="s">
        <v>109</v>
      </c>
      <c r="X5" s="286" t="s">
        <v>110</v>
      </c>
      <c r="Y5" s="405" t="s">
        <v>111</v>
      </c>
    </row>
    <row r="6" spans="2:26" s="16" customFormat="1" ht="26.45" customHeight="1" x14ac:dyDescent="0.25">
      <c r="B6" s="498" t="s">
        <v>6</v>
      </c>
      <c r="C6" s="445"/>
      <c r="D6" s="121" t="s">
        <v>44</v>
      </c>
      <c r="E6" s="244" t="s">
        <v>20</v>
      </c>
      <c r="F6" s="705" t="s">
        <v>41</v>
      </c>
      <c r="G6" s="121">
        <v>17</v>
      </c>
      <c r="H6" s="464"/>
      <c r="I6" s="217">
        <v>1.7</v>
      </c>
      <c r="J6" s="39">
        <v>4.42</v>
      </c>
      <c r="K6" s="40">
        <v>0.85</v>
      </c>
      <c r="L6" s="163">
        <v>49.98</v>
      </c>
      <c r="M6" s="217">
        <v>0</v>
      </c>
      <c r="N6" s="38">
        <v>0</v>
      </c>
      <c r="O6" s="39">
        <v>0.1</v>
      </c>
      <c r="P6" s="39">
        <v>0</v>
      </c>
      <c r="Q6" s="42">
        <v>0</v>
      </c>
      <c r="R6" s="217">
        <v>25.16</v>
      </c>
      <c r="S6" s="39">
        <v>18.190000000000001</v>
      </c>
      <c r="T6" s="39">
        <v>3.74</v>
      </c>
      <c r="U6" s="39">
        <v>0.1</v>
      </c>
      <c r="V6" s="39">
        <v>0</v>
      </c>
      <c r="W6" s="39">
        <v>0</v>
      </c>
      <c r="X6" s="39">
        <v>0</v>
      </c>
      <c r="Y6" s="40">
        <v>0</v>
      </c>
    </row>
    <row r="7" spans="2:26" s="36" customFormat="1" ht="26.45" customHeight="1" x14ac:dyDescent="0.25">
      <c r="B7" s="697"/>
      <c r="C7" s="317" t="s">
        <v>68</v>
      </c>
      <c r="D7" s="154">
        <v>91</v>
      </c>
      <c r="E7" s="143" t="s">
        <v>76</v>
      </c>
      <c r="F7" s="136" t="s">
        <v>82</v>
      </c>
      <c r="G7" s="154">
        <v>90</v>
      </c>
      <c r="H7" s="327"/>
      <c r="I7" s="206">
        <v>17.25</v>
      </c>
      <c r="J7" s="54">
        <v>14.98</v>
      </c>
      <c r="K7" s="73">
        <v>7.87</v>
      </c>
      <c r="L7" s="205">
        <v>235.78</v>
      </c>
      <c r="M7" s="53">
        <v>7.0000000000000007E-2</v>
      </c>
      <c r="N7" s="53">
        <v>0.12</v>
      </c>
      <c r="O7" s="54">
        <v>0.81</v>
      </c>
      <c r="P7" s="54">
        <v>10</v>
      </c>
      <c r="Q7" s="55">
        <v>0.02</v>
      </c>
      <c r="R7" s="206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5.5700000000000003E-3</v>
      </c>
      <c r="X7" s="54">
        <v>9.1E-4</v>
      </c>
      <c r="Y7" s="73">
        <v>0.08</v>
      </c>
    </row>
    <row r="8" spans="2:26" s="36" customFormat="1" ht="26.45" customHeight="1" x14ac:dyDescent="0.25">
      <c r="B8" s="697"/>
      <c r="C8" s="318" t="s">
        <v>70</v>
      </c>
      <c r="D8" s="155">
        <v>89</v>
      </c>
      <c r="E8" s="155" t="s">
        <v>10</v>
      </c>
      <c r="F8" s="583" t="s">
        <v>83</v>
      </c>
      <c r="G8" s="584">
        <v>90</v>
      </c>
      <c r="H8" s="144"/>
      <c r="I8" s="271">
        <v>18.13</v>
      </c>
      <c r="J8" s="57">
        <v>17.05</v>
      </c>
      <c r="K8" s="74">
        <v>3.69</v>
      </c>
      <c r="L8" s="270">
        <v>240.96</v>
      </c>
      <c r="M8" s="340">
        <v>0.06</v>
      </c>
      <c r="N8" s="572">
        <v>0.13</v>
      </c>
      <c r="O8" s="78">
        <v>1.06</v>
      </c>
      <c r="P8" s="78">
        <v>0</v>
      </c>
      <c r="Q8" s="392">
        <v>0</v>
      </c>
      <c r="R8" s="340">
        <v>17.03</v>
      </c>
      <c r="S8" s="78">
        <v>176.72</v>
      </c>
      <c r="T8" s="78">
        <v>23.18</v>
      </c>
      <c r="U8" s="78">
        <v>2.61</v>
      </c>
      <c r="V8" s="78">
        <v>317</v>
      </c>
      <c r="W8" s="78">
        <v>7.0000000000000001E-3</v>
      </c>
      <c r="X8" s="78">
        <v>3.5E-4</v>
      </c>
      <c r="Y8" s="341">
        <v>0.06</v>
      </c>
    </row>
    <row r="9" spans="2:26" s="36" customFormat="1" ht="26.45" customHeight="1" x14ac:dyDescent="0.25">
      <c r="B9" s="697"/>
      <c r="C9" s="148"/>
      <c r="D9" s="117">
        <v>53</v>
      </c>
      <c r="E9" s="93" t="s">
        <v>59</v>
      </c>
      <c r="F9" s="115" t="s">
        <v>56</v>
      </c>
      <c r="G9" s="93">
        <v>150</v>
      </c>
      <c r="H9" s="118"/>
      <c r="I9" s="76">
        <v>3.3</v>
      </c>
      <c r="J9" s="13">
        <v>4.95</v>
      </c>
      <c r="K9" s="23">
        <v>32.25</v>
      </c>
      <c r="L9" s="119">
        <v>186.45</v>
      </c>
      <c r="M9" s="76">
        <v>0.03</v>
      </c>
      <c r="N9" s="76">
        <v>0.03</v>
      </c>
      <c r="O9" s="13">
        <v>0</v>
      </c>
      <c r="P9" s="13">
        <v>18.899999999999999</v>
      </c>
      <c r="Q9" s="23">
        <v>0.08</v>
      </c>
      <c r="R9" s="202">
        <v>4.95</v>
      </c>
      <c r="S9" s="13">
        <v>79.83</v>
      </c>
      <c r="T9" s="33">
        <v>26.52</v>
      </c>
      <c r="U9" s="13">
        <v>0.53</v>
      </c>
      <c r="V9" s="13">
        <v>0.52</v>
      </c>
      <c r="W9" s="13">
        <v>0</v>
      </c>
      <c r="X9" s="13">
        <v>8.0000000000000002E-3</v>
      </c>
      <c r="Y9" s="43">
        <v>2.7E-2</v>
      </c>
    </row>
    <row r="10" spans="2:26" s="36" customFormat="1" ht="42.75" customHeight="1" x14ac:dyDescent="0.25">
      <c r="B10" s="697"/>
      <c r="C10" s="237"/>
      <c r="D10" s="116">
        <v>107</v>
      </c>
      <c r="E10" s="113" t="s">
        <v>18</v>
      </c>
      <c r="F10" s="135" t="s">
        <v>121</v>
      </c>
      <c r="G10" s="767">
        <v>200</v>
      </c>
      <c r="H10" s="148"/>
      <c r="I10" s="201">
        <v>0.8</v>
      </c>
      <c r="J10" s="15">
        <v>0.2</v>
      </c>
      <c r="K10" s="41">
        <v>23.2</v>
      </c>
      <c r="L10" s="208">
        <v>94.4</v>
      </c>
      <c r="M10" s="201">
        <v>0.02</v>
      </c>
      <c r="N10" s="15"/>
      <c r="O10" s="15">
        <v>4</v>
      </c>
      <c r="P10" s="15">
        <v>0</v>
      </c>
      <c r="Q10" s="18"/>
      <c r="R10" s="201">
        <v>16</v>
      </c>
      <c r="S10" s="15">
        <v>18</v>
      </c>
      <c r="T10" s="15">
        <v>10</v>
      </c>
      <c r="U10" s="15">
        <v>0.4</v>
      </c>
      <c r="V10" s="15"/>
      <c r="W10" s="15"/>
      <c r="X10" s="15"/>
      <c r="Y10" s="41"/>
    </row>
    <row r="11" spans="2:26" s="36" customFormat="1" ht="26.45" customHeight="1" x14ac:dyDescent="0.25">
      <c r="B11" s="697"/>
      <c r="C11" s="148"/>
      <c r="D11" s="119">
        <v>119</v>
      </c>
      <c r="E11" s="148" t="s">
        <v>14</v>
      </c>
      <c r="F11" s="706" t="s">
        <v>19</v>
      </c>
      <c r="G11" s="124">
        <v>25</v>
      </c>
      <c r="H11" s="113"/>
      <c r="I11" s="201">
        <v>1.78</v>
      </c>
      <c r="J11" s="15">
        <v>0.18</v>
      </c>
      <c r="K11" s="41">
        <v>11.05</v>
      </c>
      <c r="L11" s="209">
        <v>60</v>
      </c>
      <c r="M11" s="226">
        <v>2.5000000000000001E-2</v>
      </c>
      <c r="N11" s="20">
        <v>8.0000000000000002E-3</v>
      </c>
      <c r="O11" s="20">
        <v>0</v>
      </c>
      <c r="P11" s="20">
        <v>0</v>
      </c>
      <c r="Q11" s="21">
        <v>0</v>
      </c>
      <c r="R11" s="226">
        <v>9.25</v>
      </c>
      <c r="S11" s="20">
        <v>54.5</v>
      </c>
      <c r="T11" s="20">
        <v>16.25</v>
      </c>
      <c r="U11" s="20">
        <v>0.7</v>
      </c>
      <c r="V11" s="20">
        <v>23.25</v>
      </c>
      <c r="W11" s="20">
        <v>8.0000000000000004E-4</v>
      </c>
      <c r="X11" s="20">
        <v>2E-3</v>
      </c>
      <c r="Y11" s="46">
        <v>0</v>
      </c>
      <c r="Z11" s="16"/>
    </row>
    <row r="12" spans="2:26" s="36" customFormat="1" ht="40.5" customHeight="1" x14ac:dyDescent="0.25">
      <c r="B12" s="697"/>
      <c r="C12" s="148"/>
      <c r="D12" s="116">
        <v>120</v>
      </c>
      <c r="E12" s="113" t="s">
        <v>15</v>
      </c>
      <c r="F12" s="706" t="s">
        <v>45</v>
      </c>
      <c r="G12" s="116">
        <v>20</v>
      </c>
      <c r="H12" s="214"/>
      <c r="I12" s="201">
        <v>1.1399999999999999</v>
      </c>
      <c r="J12" s="15">
        <v>0.22</v>
      </c>
      <c r="K12" s="41">
        <v>7.44</v>
      </c>
      <c r="L12" s="162">
        <v>36.26</v>
      </c>
      <c r="M12" s="226">
        <v>0.02</v>
      </c>
      <c r="N12" s="19">
        <v>2.4E-2</v>
      </c>
      <c r="O12" s="20">
        <v>0.08</v>
      </c>
      <c r="P12" s="20">
        <v>0</v>
      </c>
      <c r="Q12" s="46">
        <v>0</v>
      </c>
      <c r="R12" s="226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6" s="36" customFormat="1" ht="26.25" customHeight="1" x14ac:dyDescent="0.25">
      <c r="B13" s="697"/>
      <c r="C13" s="317" t="s">
        <v>68</v>
      </c>
      <c r="D13" s="298"/>
      <c r="E13" s="143"/>
      <c r="F13" s="350" t="s">
        <v>21</v>
      </c>
      <c r="G13" s="241">
        <f>G6+G7+G9+G10+G11+G12</f>
        <v>502</v>
      </c>
      <c r="H13" s="327"/>
      <c r="I13" s="172">
        <f t="shared" ref="I13:Y13" si="0">I6+I7+I9+I10+I11+I12</f>
        <v>25.970000000000002</v>
      </c>
      <c r="J13" s="22">
        <f t="shared" si="0"/>
        <v>24.949999999999996</v>
      </c>
      <c r="K13" s="62">
        <f t="shared" si="0"/>
        <v>82.66</v>
      </c>
      <c r="L13" s="546">
        <f>L6+L7+L9+L10+L11+L12</f>
        <v>662.87</v>
      </c>
      <c r="M13" s="52">
        <f t="shared" si="0"/>
        <v>0.16500000000000001</v>
      </c>
      <c r="N13" s="22">
        <f t="shared" si="0"/>
        <v>0.182</v>
      </c>
      <c r="O13" s="22">
        <f t="shared" si="0"/>
        <v>4.99</v>
      </c>
      <c r="P13" s="22">
        <f t="shared" si="0"/>
        <v>28.9</v>
      </c>
      <c r="Q13" s="99">
        <f t="shared" si="0"/>
        <v>0.1</v>
      </c>
      <c r="R13" s="172">
        <f t="shared" si="0"/>
        <v>87.04</v>
      </c>
      <c r="S13" s="22">
        <f t="shared" si="0"/>
        <v>349.89</v>
      </c>
      <c r="T13" s="22">
        <f t="shared" si="0"/>
        <v>84.62</v>
      </c>
      <c r="U13" s="22">
        <f t="shared" si="0"/>
        <v>3.91</v>
      </c>
      <c r="V13" s="22">
        <f t="shared" si="0"/>
        <v>332.01</v>
      </c>
      <c r="W13" s="22">
        <f t="shared" si="0"/>
        <v>8.3700000000000007E-3</v>
      </c>
      <c r="X13" s="22">
        <f t="shared" si="0"/>
        <v>1.291E-2</v>
      </c>
      <c r="Y13" s="62">
        <f t="shared" si="0"/>
        <v>0.11899999999999999</v>
      </c>
    </row>
    <row r="14" spans="2:26" s="36" customFormat="1" ht="34.5" customHeight="1" x14ac:dyDescent="0.25">
      <c r="B14" s="697"/>
      <c r="C14" s="318" t="s">
        <v>70</v>
      </c>
      <c r="D14" s="200"/>
      <c r="E14" s="457"/>
      <c r="F14" s="355" t="s">
        <v>21</v>
      </c>
      <c r="G14" s="240">
        <f>G6+G8+G9+G10+G11+G12</f>
        <v>502</v>
      </c>
      <c r="H14" s="328"/>
      <c r="I14" s="330">
        <f t="shared" ref="I14:Y14" si="1">I6+I8+I9+I10+I11+I12</f>
        <v>26.85</v>
      </c>
      <c r="J14" s="63">
        <f t="shared" si="1"/>
        <v>27.019999999999996</v>
      </c>
      <c r="K14" s="331">
        <f t="shared" si="1"/>
        <v>78.47999999999999</v>
      </c>
      <c r="L14" s="547">
        <f>L6+L8+L9+L10+L11+L12</f>
        <v>668.05</v>
      </c>
      <c r="M14" s="64">
        <f t="shared" si="1"/>
        <v>0.155</v>
      </c>
      <c r="N14" s="63">
        <f t="shared" si="1"/>
        <v>0.192</v>
      </c>
      <c r="O14" s="63">
        <f t="shared" si="1"/>
        <v>5.24</v>
      </c>
      <c r="P14" s="63">
        <f t="shared" si="1"/>
        <v>18.899999999999999</v>
      </c>
      <c r="Q14" s="336">
        <f t="shared" si="1"/>
        <v>0.08</v>
      </c>
      <c r="R14" s="330">
        <f t="shared" si="1"/>
        <v>79.19</v>
      </c>
      <c r="S14" s="63">
        <f t="shared" si="1"/>
        <v>371.24</v>
      </c>
      <c r="T14" s="63">
        <f t="shared" si="1"/>
        <v>87.89</v>
      </c>
      <c r="U14" s="63">
        <f t="shared" si="1"/>
        <v>4.8</v>
      </c>
      <c r="V14" s="63">
        <f t="shared" si="1"/>
        <v>414.27</v>
      </c>
      <c r="W14" s="63">
        <f t="shared" si="1"/>
        <v>9.7999999999999997E-3</v>
      </c>
      <c r="X14" s="63">
        <f t="shared" si="1"/>
        <v>1.235E-2</v>
      </c>
      <c r="Y14" s="331">
        <f t="shared" si="1"/>
        <v>9.8999999999999991E-2</v>
      </c>
    </row>
    <row r="15" spans="2:26" s="36" customFormat="1" ht="36.75" customHeight="1" x14ac:dyDescent="0.25">
      <c r="B15" s="697"/>
      <c r="C15" s="317" t="s">
        <v>68</v>
      </c>
      <c r="D15" s="199"/>
      <c r="E15" s="416"/>
      <c r="F15" s="391" t="s">
        <v>22</v>
      </c>
      <c r="G15" s="289"/>
      <c r="H15" s="329"/>
      <c r="I15" s="332"/>
      <c r="J15" s="96"/>
      <c r="K15" s="97"/>
      <c r="L15" s="544">
        <f>L13/23.5</f>
        <v>28.207234042553193</v>
      </c>
      <c r="M15" s="334"/>
      <c r="N15" s="334"/>
      <c r="O15" s="96"/>
      <c r="P15" s="96"/>
      <c r="Q15" s="337"/>
      <c r="R15" s="332"/>
      <c r="S15" s="96"/>
      <c r="T15" s="96"/>
      <c r="U15" s="96"/>
      <c r="V15" s="96"/>
      <c r="W15" s="96"/>
      <c r="X15" s="96"/>
      <c r="Y15" s="97"/>
    </row>
    <row r="16" spans="2:26" s="36" customFormat="1" ht="39.75" customHeight="1" thickBot="1" x14ac:dyDescent="0.3">
      <c r="B16" s="697"/>
      <c r="C16" s="319" t="s">
        <v>70</v>
      </c>
      <c r="D16" s="157"/>
      <c r="E16" s="145"/>
      <c r="F16" s="361" t="s">
        <v>22</v>
      </c>
      <c r="G16" s="465"/>
      <c r="H16" s="482"/>
      <c r="I16" s="251"/>
      <c r="J16" s="141"/>
      <c r="K16" s="142"/>
      <c r="L16" s="545">
        <f>L14/23.5</f>
        <v>28.427659574468084</v>
      </c>
      <c r="M16" s="466"/>
      <c r="N16" s="466"/>
      <c r="O16" s="141"/>
      <c r="P16" s="141"/>
      <c r="Q16" s="159"/>
      <c r="R16" s="251"/>
      <c r="S16" s="141"/>
      <c r="T16" s="141"/>
      <c r="U16" s="141"/>
      <c r="V16" s="141"/>
      <c r="W16" s="141"/>
      <c r="X16" s="141"/>
      <c r="Y16" s="142"/>
    </row>
    <row r="17" spans="2:26" s="16" customFormat="1" ht="33.75" customHeight="1" x14ac:dyDescent="0.25">
      <c r="B17" s="695" t="s">
        <v>7</v>
      </c>
      <c r="C17" s="103"/>
      <c r="D17" s="434">
        <v>24</v>
      </c>
      <c r="E17" s="121" t="s">
        <v>8</v>
      </c>
      <c r="F17" s="344" t="s">
        <v>103</v>
      </c>
      <c r="G17" s="121">
        <v>150</v>
      </c>
      <c r="H17" s="244"/>
      <c r="I17" s="217">
        <v>0.6</v>
      </c>
      <c r="J17" s="39">
        <v>0</v>
      </c>
      <c r="K17" s="40">
        <v>16.95</v>
      </c>
      <c r="L17" s="256">
        <v>69</v>
      </c>
      <c r="M17" s="217">
        <v>0.01</v>
      </c>
      <c r="N17" s="38">
        <v>0.03</v>
      </c>
      <c r="O17" s="39">
        <v>19.5</v>
      </c>
      <c r="P17" s="39">
        <v>0</v>
      </c>
      <c r="Q17" s="40">
        <v>0</v>
      </c>
      <c r="R17" s="217">
        <v>24</v>
      </c>
      <c r="S17" s="39">
        <v>16.5</v>
      </c>
      <c r="T17" s="39">
        <v>13.5</v>
      </c>
      <c r="U17" s="39">
        <v>3.3</v>
      </c>
      <c r="V17" s="39">
        <v>417</v>
      </c>
      <c r="W17" s="39">
        <v>3.0000000000000001E-3</v>
      </c>
      <c r="X17" s="39">
        <v>5.0000000000000001E-4</v>
      </c>
      <c r="Y17" s="40">
        <v>1.4999999999999999E-2</v>
      </c>
    </row>
    <row r="18" spans="2:26" s="36" customFormat="1" ht="33.75" customHeight="1" x14ac:dyDescent="0.25">
      <c r="B18" s="697"/>
      <c r="C18" s="324"/>
      <c r="D18" s="94">
        <v>31</v>
      </c>
      <c r="E18" s="117" t="s">
        <v>9</v>
      </c>
      <c r="F18" s="150" t="s">
        <v>72</v>
      </c>
      <c r="G18" s="194">
        <v>200</v>
      </c>
      <c r="H18" s="94"/>
      <c r="I18" s="207">
        <v>5.75</v>
      </c>
      <c r="J18" s="80">
        <v>8.7899999999999991</v>
      </c>
      <c r="K18" s="179">
        <v>8.75</v>
      </c>
      <c r="L18" s="303">
        <v>138.04</v>
      </c>
      <c r="M18" s="207">
        <v>0.04</v>
      </c>
      <c r="N18" s="180">
        <v>7.0000000000000007E-2</v>
      </c>
      <c r="O18" s="80">
        <v>5.25</v>
      </c>
      <c r="P18" s="80">
        <v>130</v>
      </c>
      <c r="Q18" s="179">
        <v>7.0000000000000007E-2</v>
      </c>
      <c r="R18" s="207">
        <v>33.81</v>
      </c>
      <c r="S18" s="80">
        <v>77.47</v>
      </c>
      <c r="T18" s="80">
        <v>20.29</v>
      </c>
      <c r="U18" s="80">
        <v>1.29</v>
      </c>
      <c r="V18" s="80">
        <v>275.49</v>
      </c>
      <c r="W18" s="80">
        <v>5.64E-3</v>
      </c>
      <c r="X18" s="80">
        <v>4.2999999999999997E-2</v>
      </c>
      <c r="Y18" s="179">
        <v>0.03</v>
      </c>
    </row>
    <row r="19" spans="2:26" s="36" customFormat="1" ht="33.75" customHeight="1" x14ac:dyDescent="0.25">
      <c r="B19" s="754"/>
      <c r="C19" s="317" t="s">
        <v>68</v>
      </c>
      <c r="D19" s="298">
        <v>277</v>
      </c>
      <c r="E19" s="154"/>
      <c r="F19" s="618" t="s">
        <v>146</v>
      </c>
      <c r="G19" s="598">
        <v>90</v>
      </c>
      <c r="H19" s="143"/>
      <c r="I19" s="249">
        <v>11.61</v>
      </c>
      <c r="J19" s="60">
        <v>6.78</v>
      </c>
      <c r="K19" s="61">
        <v>6.37</v>
      </c>
      <c r="L19" s="374">
        <v>133.21</v>
      </c>
      <c r="M19" s="249">
        <v>0.08</v>
      </c>
      <c r="N19" s="59">
        <v>0.14000000000000001</v>
      </c>
      <c r="O19" s="60">
        <v>2.57</v>
      </c>
      <c r="P19" s="60">
        <v>170</v>
      </c>
      <c r="Q19" s="61">
        <v>0.42</v>
      </c>
      <c r="R19" s="249">
        <v>53.76</v>
      </c>
      <c r="S19" s="60">
        <v>162.26</v>
      </c>
      <c r="T19" s="60">
        <v>41.32</v>
      </c>
      <c r="U19" s="60">
        <v>1.18</v>
      </c>
      <c r="V19" s="60">
        <v>332.9</v>
      </c>
      <c r="W19" s="60">
        <v>7.7899999999999997E-2</v>
      </c>
      <c r="X19" s="60">
        <v>1.23E-2</v>
      </c>
      <c r="Y19" s="61">
        <v>0.36</v>
      </c>
    </row>
    <row r="20" spans="2:26" s="36" customFormat="1" ht="33.75" customHeight="1" x14ac:dyDescent="0.25">
      <c r="B20" s="754"/>
      <c r="C20" s="318" t="s">
        <v>70</v>
      </c>
      <c r="D20" s="200">
        <v>148</v>
      </c>
      <c r="E20" s="200"/>
      <c r="F20" s="583" t="s">
        <v>169</v>
      </c>
      <c r="G20" s="584">
        <v>90</v>
      </c>
      <c r="H20" s="158"/>
      <c r="I20" s="203">
        <v>19.71</v>
      </c>
      <c r="J20" s="66">
        <v>15.75</v>
      </c>
      <c r="K20" s="98">
        <v>6.21</v>
      </c>
      <c r="L20" s="321">
        <v>245.34</v>
      </c>
      <c r="M20" s="203">
        <v>0.03</v>
      </c>
      <c r="N20" s="65">
        <v>0.11</v>
      </c>
      <c r="O20" s="66">
        <v>2.4</v>
      </c>
      <c r="P20" s="66">
        <v>173.7</v>
      </c>
      <c r="Q20" s="98">
        <v>0.21</v>
      </c>
      <c r="R20" s="203">
        <v>27.88</v>
      </c>
      <c r="S20" s="66">
        <v>104.45</v>
      </c>
      <c r="T20" s="66">
        <v>17.88</v>
      </c>
      <c r="U20" s="66">
        <v>0.49</v>
      </c>
      <c r="V20" s="66">
        <v>88.47</v>
      </c>
      <c r="W20" s="66">
        <v>0.11</v>
      </c>
      <c r="X20" s="66">
        <v>8.9999999999999998E-4</v>
      </c>
      <c r="Y20" s="98">
        <v>0.51</v>
      </c>
    </row>
    <row r="21" spans="2:26" s="36" customFormat="1" ht="33.75" customHeight="1" x14ac:dyDescent="0.25">
      <c r="B21" s="754"/>
      <c r="C21" s="317" t="s">
        <v>68</v>
      </c>
      <c r="D21" s="298">
        <v>218</v>
      </c>
      <c r="E21" s="154" t="s">
        <v>59</v>
      </c>
      <c r="F21" s="618" t="s">
        <v>187</v>
      </c>
      <c r="G21" s="598">
        <v>150</v>
      </c>
      <c r="H21" s="143"/>
      <c r="I21" s="249">
        <v>4.1500000000000004</v>
      </c>
      <c r="J21" s="60">
        <v>10.86</v>
      </c>
      <c r="K21" s="61">
        <v>18.64</v>
      </c>
      <c r="L21" s="374">
        <v>189.12</v>
      </c>
      <c r="M21" s="249">
        <v>0.15</v>
      </c>
      <c r="N21" s="59">
        <v>0.19</v>
      </c>
      <c r="O21" s="60">
        <v>13.76</v>
      </c>
      <c r="P21" s="60">
        <v>400</v>
      </c>
      <c r="Q21" s="61">
        <v>0.09</v>
      </c>
      <c r="R21" s="249">
        <v>72.209999999999994</v>
      </c>
      <c r="S21" s="60">
        <v>101.36</v>
      </c>
      <c r="T21" s="60">
        <v>42.65</v>
      </c>
      <c r="U21" s="60">
        <v>1.6</v>
      </c>
      <c r="V21" s="60">
        <v>654.75</v>
      </c>
      <c r="W21" s="60">
        <v>6.4000000000000003E-3</v>
      </c>
      <c r="X21" s="60">
        <v>8.9999999999999998E-4</v>
      </c>
      <c r="Y21" s="61">
        <v>0.05</v>
      </c>
    </row>
    <row r="22" spans="2:26" s="36" customFormat="1" ht="33.75" customHeight="1" x14ac:dyDescent="0.25">
      <c r="B22" s="754"/>
      <c r="C22" s="326" t="s">
        <v>70</v>
      </c>
      <c r="D22" s="155">
        <v>22</v>
      </c>
      <c r="E22" s="144" t="s">
        <v>59</v>
      </c>
      <c r="F22" s="456" t="s">
        <v>170</v>
      </c>
      <c r="G22" s="144">
        <v>150</v>
      </c>
      <c r="H22" s="158"/>
      <c r="I22" s="271">
        <v>2.4</v>
      </c>
      <c r="J22" s="57">
        <v>6.9</v>
      </c>
      <c r="K22" s="74">
        <v>14.1</v>
      </c>
      <c r="L22" s="270">
        <v>128.85</v>
      </c>
      <c r="M22" s="271">
        <v>0.09</v>
      </c>
      <c r="N22" s="548">
        <v>7.0000000000000001E-3</v>
      </c>
      <c r="O22" s="57">
        <v>21.27</v>
      </c>
      <c r="P22" s="57">
        <v>420</v>
      </c>
      <c r="Q22" s="74">
        <v>6.0000000000000001E-3</v>
      </c>
      <c r="R22" s="271">
        <v>47.33</v>
      </c>
      <c r="S22" s="57">
        <v>66.89</v>
      </c>
      <c r="T22" s="57">
        <v>29.4</v>
      </c>
      <c r="U22" s="57">
        <v>1.08</v>
      </c>
      <c r="V22" s="57">
        <v>35.24</v>
      </c>
      <c r="W22" s="57">
        <v>5.3E-3</v>
      </c>
      <c r="X22" s="57">
        <v>4.0000000000000002E-4</v>
      </c>
      <c r="Y22" s="74">
        <v>0.03</v>
      </c>
    </row>
    <row r="23" spans="2:26" s="16" customFormat="1" ht="43.5" customHeight="1" x14ac:dyDescent="0.25">
      <c r="B23" s="753"/>
      <c r="C23" s="106"/>
      <c r="D23" s="116">
        <v>114</v>
      </c>
      <c r="E23" s="116" t="s">
        <v>43</v>
      </c>
      <c r="F23" s="766" t="s">
        <v>48</v>
      </c>
      <c r="G23" s="727">
        <v>200</v>
      </c>
      <c r="H23" s="148"/>
      <c r="I23" s="201">
        <v>0.2</v>
      </c>
      <c r="J23" s="15">
        <v>0</v>
      </c>
      <c r="K23" s="41">
        <v>11</v>
      </c>
      <c r="L23" s="208">
        <v>44.8</v>
      </c>
      <c r="M23" s="201">
        <v>0</v>
      </c>
      <c r="N23" s="17">
        <v>0</v>
      </c>
      <c r="O23" s="15">
        <v>0.08</v>
      </c>
      <c r="P23" s="15">
        <v>0</v>
      </c>
      <c r="Q23" s="41">
        <v>0</v>
      </c>
      <c r="R23" s="201">
        <v>13.56</v>
      </c>
      <c r="S23" s="15">
        <v>7.66</v>
      </c>
      <c r="T23" s="15">
        <v>4.08</v>
      </c>
      <c r="U23" s="15">
        <v>0.8</v>
      </c>
      <c r="V23" s="15">
        <v>0.68</v>
      </c>
      <c r="W23" s="15">
        <v>0</v>
      </c>
      <c r="X23" s="15">
        <v>0</v>
      </c>
      <c r="Y23" s="41">
        <v>0</v>
      </c>
    </row>
    <row r="24" spans="2:26" s="16" customFormat="1" ht="33.75" customHeight="1" x14ac:dyDescent="0.25">
      <c r="B24" s="753"/>
      <c r="C24" s="106"/>
      <c r="D24" s="182">
        <v>119</v>
      </c>
      <c r="E24" s="117" t="s">
        <v>14</v>
      </c>
      <c r="F24" s="385" t="s">
        <v>51</v>
      </c>
      <c r="G24" s="117">
        <v>45</v>
      </c>
      <c r="H24" s="305"/>
      <c r="I24" s="226">
        <v>3.19</v>
      </c>
      <c r="J24" s="20">
        <v>0.31</v>
      </c>
      <c r="K24" s="46">
        <v>19.89</v>
      </c>
      <c r="L24" s="225">
        <v>108</v>
      </c>
      <c r="M24" s="226">
        <v>0.05</v>
      </c>
      <c r="N24" s="20">
        <v>0.02</v>
      </c>
      <c r="O24" s="20">
        <v>0</v>
      </c>
      <c r="P24" s="20">
        <v>0</v>
      </c>
      <c r="Q24" s="46">
        <v>0</v>
      </c>
      <c r="R24" s="226">
        <v>16.649999999999999</v>
      </c>
      <c r="S24" s="20">
        <v>98.1</v>
      </c>
      <c r="T24" s="20">
        <v>29.25</v>
      </c>
      <c r="U24" s="20">
        <v>1.26</v>
      </c>
      <c r="V24" s="20">
        <v>41.85</v>
      </c>
      <c r="W24" s="20">
        <v>2E-3</v>
      </c>
      <c r="X24" s="20">
        <v>3.0000000000000001E-3</v>
      </c>
      <c r="Y24" s="46">
        <v>0</v>
      </c>
    </row>
    <row r="25" spans="2:26" s="16" customFormat="1" ht="33.75" customHeight="1" x14ac:dyDescent="0.25">
      <c r="B25" s="753"/>
      <c r="C25" s="106"/>
      <c r="D25" s="117">
        <v>120</v>
      </c>
      <c r="E25" s="117" t="s">
        <v>15</v>
      </c>
      <c r="F25" s="385" t="s">
        <v>45</v>
      </c>
      <c r="G25" s="117">
        <v>25</v>
      </c>
      <c r="H25" s="305"/>
      <c r="I25" s="226">
        <v>1.42</v>
      </c>
      <c r="J25" s="20">
        <v>0.27</v>
      </c>
      <c r="K25" s="46">
        <v>9.3000000000000007</v>
      </c>
      <c r="L25" s="225">
        <v>45.32</v>
      </c>
      <c r="M25" s="226">
        <v>0.02</v>
      </c>
      <c r="N25" s="20">
        <v>0.03</v>
      </c>
      <c r="O25" s="20">
        <v>0.1</v>
      </c>
      <c r="P25" s="20">
        <v>0</v>
      </c>
      <c r="Q25" s="46">
        <v>0</v>
      </c>
      <c r="R25" s="236">
        <v>8.5</v>
      </c>
      <c r="S25" s="20">
        <v>30</v>
      </c>
      <c r="T25" s="20">
        <v>10.25</v>
      </c>
      <c r="U25" s="20">
        <v>0.56999999999999995</v>
      </c>
      <c r="V25" s="20">
        <v>91.87</v>
      </c>
      <c r="W25" s="20">
        <v>2.5000000000000001E-3</v>
      </c>
      <c r="X25" s="20">
        <v>2.5000000000000001E-3</v>
      </c>
      <c r="Y25" s="46">
        <v>0.02</v>
      </c>
    </row>
    <row r="26" spans="2:26" s="36" customFormat="1" ht="33.75" customHeight="1" x14ac:dyDescent="0.25">
      <c r="B26" s="754"/>
      <c r="C26" s="317" t="s">
        <v>68</v>
      </c>
      <c r="D26" s="298"/>
      <c r="E26" s="143"/>
      <c r="F26" s="350" t="s">
        <v>21</v>
      </c>
      <c r="G26" s="241">
        <f>G17+G18+G19+G21+G23+G24+G25</f>
        <v>860</v>
      </c>
      <c r="H26" s="395">
        <f t="shared" ref="H26:Y26" si="2">H17+H18+H19+H21+H23+H24+H25</f>
        <v>0</v>
      </c>
      <c r="I26" s="351">
        <f t="shared" si="2"/>
        <v>26.92</v>
      </c>
      <c r="J26" s="352">
        <f t="shared" si="2"/>
        <v>27.009999999999998</v>
      </c>
      <c r="K26" s="353">
        <f t="shared" si="2"/>
        <v>90.899999999999991</v>
      </c>
      <c r="L26" s="390">
        <f t="shared" si="2"/>
        <v>727.49</v>
      </c>
      <c r="M26" s="351">
        <f t="shared" si="2"/>
        <v>0.35000000000000003</v>
      </c>
      <c r="N26" s="352">
        <f t="shared" si="2"/>
        <v>0.48000000000000009</v>
      </c>
      <c r="O26" s="352">
        <f t="shared" si="2"/>
        <v>41.26</v>
      </c>
      <c r="P26" s="352">
        <f t="shared" si="2"/>
        <v>700</v>
      </c>
      <c r="Q26" s="353">
        <f t="shared" si="2"/>
        <v>0.57999999999999996</v>
      </c>
      <c r="R26" s="395">
        <f t="shared" si="2"/>
        <v>222.48999999999998</v>
      </c>
      <c r="S26" s="352">
        <f t="shared" si="2"/>
        <v>493.35</v>
      </c>
      <c r="T26" s="352">
        <f t="shared" si="2"/>
        <v>161.33999999999997</v>
      </c>
      <c r="U26" s="352">
        <f t="shared" si="2"/>
        <v>10</v>
      </c>
      <c r="V26" s="352">
        <f t="shared" si="2"/>
        <v>1814.54</v>
      </c>
      <c r="W26" s="352">
        <f t="shared" si="2"/>
        <v>9.7439999999999999E-2</v>
      </c>
      <c r="X26" s="352">
        <f t="shared" si="2"/>
        <v>6.2199999999999998E-2</v>
      </c>
      <c r="Y26" s="353">
        <f t="shared" si="2"/>
        <v>0.47499999999999998</v>
      </c>
    </row>
    <row r="27" spans="2:26" s="36" customFormat="1" ht="33.75" customHeight="1" x14ac:dyDescent="0.25">
      <c r="B27" s="754"/>
      <c r="C27" s="318" t="s">
        <v>70</v>
      </c>
      <c r="D27" s="200"/>
      <c r="E27" s="457"/>
      <c r="F27" s="355" t="s">
        <v>21</v>
      </c>
      <c r="G27" s="240">
        <f>G17+G18+G20+G22+G23+G24+G25</f>
        <v>860</v>
      </c>
      <c r="H27" s="396">
        <f t="shared" ref="H27:Y27" si="3">H17+H18+H20+H22+H23+H24+H25</f>
        <v>0</v>
      </c>
      <c r="I27" s="378">
        <f t="shared" si="3"/>
        <v>33.270000000000003</v>
      </c>
      <c r="J27" s="377">
        <f t="shared" si="3"/>
        <v>32.019999999999996</v>
      </c>
      <c r="K27" s="379">
        <f t="shared" si="3"/>
        <v>86.2</v>
      </c>
      <c r="L27" s="397">
        <f t="shared" si="3"/>
        <v>779.35</v>
      </c>
      <c r="M27" s="378">
        <f t="shared" si="3"/>
        <v>0.23999999999999996</v>
      </c>
      <c r="N27" s="377">
        <f t="shared" si="3"/>
        <v>0.26700000000000002</v>
      </c>
      <c r="O27" s="377">
        <f t="shared" si="3"/>
        <v>48.6</v>
      </c>
      <c r="P27" s="377">
        <f t="shared" si="3"/>
        <v>723.7</v>
      </c>
      <c r="Q27" s="379">
        <f t="shared" si="3"/>
        <v>0.28600000000000003</v>
      </c>
      <c r="R27" s="396">
        <f t="shared" si="3"/>
        <v>171.73</v>
      </c>
      <c r="S27" s="377">
        <f t="shared" si="3"/>
        <v>401.07000000000005</v>
      </c>
      <c r="T27" s="377">
        <f t="shared" si="3"/>
        <v>124.64999999999999</v>
      </c>
      <c r="U27" s="377">
        <f t="shared" si="3"/>
        <v>8.7900000000000009</v>
      </c>
      <c r="V27" s="377">
        <f t="shared" si="3"/>
        <v>950.6</v>
      </c>
      <c r="W27" s="377">
        <f t="shared" si="3"/>
        <v>0.12844</v>
      </c>
      <c r="X27" s="377">
        <f t="shared" si="3"/>
        <v>5.0299999999999997E-2</v>
      </c>
      <c r="Y27" s="379">
        <f t="shared" si="3"/>
        <v>0.60500000000000009</v>
      </c>
    </row>
    <row r="28" spans="2:26" s="36" customFormat="1" ht="33.75" customHeight="1" x14ac:dyDescent="0.25">
      <c r="B28" s="754"/>
      <c r="C28" s="317" t="s">
        <v>68</v>
      </c>
      <c r="D28" s="199"/>
      <c r="E28" s="416"/>
      <c r="F28" s="391" t="s">
        <v>22</v>
      </c>
      <c r="G28" s="358"/>
      <c r="H28" s="416"/>
      <c r="I28" s="249"/>
      <c r="J28" s="60"/>
      <c r="K28" s="61"/>
      <c r="L28" s="511">
        <f>L26/23.5</f>
        <v>30.957021276595746</v>
      </c>
      <c r="M28" s="249"/>
      <c r="N28" s="60"/>
      <c r="O28" s="60"/>
      <c r="P28" s="60"/>
      <c r="Q28" s="61"/>
      <c r="R28" s="589"/>
      <c r="S28" s="60"/>
      <c r="T28" s="60"/>
      <c r="U28" s="60"/>
      <c r="V28" s="60"/>
      <c r="W28" s="60"/>
      <c r="X28" s="60"/>
      <c r="Y28" s="61"/>
    </row>
    <row r="29" spans="2:26" s="36" customFormat="1" ht="33.75" customHeight="1" thickBot="1" x14ac:dyDescent="0.3">
      <c r="B29" s="765"/>
      <c r="C29" s="319" t="s">
        <v>70</v>
      </c>
      <c r="D29" s="157"/>
      <c r="E29" s="145"/>
      <c r="F29" s="361" t="s">
        <v>22</v>
      </c>
      <c r="G29" s="157"/>
      <c r="H29" s="145"/>
      <c r="I29" s="363"/>
      <c r="J29" s="364"/>
      <c r="K29" s="365"/>
      <c r="L29" s="590">
        <f>L27/23.5</f>
        <v>33.163829787234043</v>
      </c>
      <c r="M29" s="363"/>
      <c r="N29" s="585"/>
      <c r="O29" s="364"/>
      <c r="P29" s="364"/>
      <c r="Q29" s="365"/>
      <c r="R29" s="363"/>
      <c r="S29" s="364"/>
      <c r="T29" s="364"/>
      <c r="U29" s="364"/>
      <c r="V29" s="364"/>
      <c r="W29" s="364"/>
      <c r="X29" s="364"/>
      <c r="Y29" s="365"/>
    </row>
    <row r="30" spans="2:26" s="36" customFormat="1" ht="33.75" customHeight="1" x14ac:dyDescent="0.25">
      <c r="B30" s="281"/>
      <c r="C30" s="471"/>
      <c r="D30" s="586"/>
      <c r="E30" s="85"/>
      <c r="F30" s="283"/>
      <c r="G30" s="586"/>
      <c r="H30" s="586"/>
      <c r="I30" s="586"/>
      <c r="J30" s="586"/>
      <c r="K30" s="586"/>
      <c r="L30" s="587"/>
      <c r="M30" s="586"/>
      <c r="N30" s="586"/>
      <c r="O30" s="586"/>
      <c r="P30" s="586"/>
      <c r="Q30" s="586"/>
      <c r="R30" s="586"/>
      <c r="S30" s="586"/>
      <c r="T30" s="586"/>
      <c r="U30" s="586"/>
      <c r="V30" s="586"/>
      <c r="W30" s="586"/>
      <c r="X30" s="586"/>
      <c r="Y30" s="586"/>
    </row>
    <row r="31" spans="2:26" x14ac:dyDescent="0.25">
      <c r="B31" s="28"/>
      <c r="C31" s="183"/>
      <c r="D31" s="183"/>
      <c r="E31" s="28"/>
      <c r="F31" s="28"/>
      <c r="G31" s="28"/>
      <c r="H31" s="184"/>
      <c r="I31" s="185"/>
      <c r="J31" s="184"/>
      <c r="K31" s="28"/>
      <c r="L31" s="186"/>
      <c r="M31" s="28"/>
      <c r="N31" s="28"/>
      <c r="O31" s="28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</row>
    <row r="32" spans="2:26" ht="18.75" x14ac:dyDescent="0.25">
      <c r="B32" s="712" t="s">
        <v>61</v>
      </c>
      <c r="C32" s="713"/>
      <c r="D32" s="714"/>
      <c r="E32" s="714"/>
      <c r="F32" s="25"/>
      <c r="G32" s="26"/>
      <c r="H32" s="11"/>
      <c r="I32" s="11"/>
      <c r="J32" s="11"/>
      <c r="K32" s="11"/>
    </row>
    <row r="33" spans="2:11" ht="18.75" x14ac:dyDescent="0.25">
      <c r="B33" s="715" t="s">
        <v>62</v>
      </c>
      <c r="C33" s="716"/>
      <c r="D33" s="717"/>
      <c r="E33" s="717"/>
      <c r="F33" s="25"/>
      <c r="G33" s="26"/>
      <c r="H33" s="11"/>
      <c r="I33" s="11"/>
      <c r="J33" s="11"/>
      <c r="K33" s="11"/>
    </row>
    <row r="34" spans="2:11" ht="18.75" x14ac:dyDescent="0.25">
      <c r="B34" s="77"/>
      <c r="C34" s="77"/>
      <c r="D34" s="718"/>
      <c r="E34" s="77"/>
      <c r="F34" s="25"/>
      <c r="G34" s="26"/>
      <c r="H34" s="11"/>
      <c r="I34" s="11"/>
      <c r="J34" s="11"/>
      <c r="K34" s="11"/>
    </row>
    <row r="35" spans="2:11" x14ac:dyDescent="0.25">
      <c r="E35" s="11"/>
      <c r="F35" s="11"/>
      <c r="G35" s="11"/>
      <c r="H35" s="11"/>
      <c r="I35" s="11"/>
      <c r="J35" s="11"/>
      <c r="K35" s="11"/>
    </row>
    <row r="36" spans="2:11" x14ac:dyDescent="0.25">
      <c r="E36" s="11"/>
      <c r="F36" s="11"/>
      <c r="G36" s="11"/>
      <c r="H36" s="11"/>
      <c r="I36" s="11"/>
      <c r="J36" s="11"/>
      <c r="K36" s="11"/>
    </row>
    <row r="37" spans="2:11" x14ac:dyDescent="0.25">
      <c r="E37" s="11"/>
      <c r="F37" s="11"/>
      <c r="G37" s="11"/>
      <c r="H37" s="11"/>
      <c r="I37" s="11"/>
      <c r="J37" s="11"/>
      <c r="K37" s="11"/>
    </row>
    <row r="38" spans="2:11" x14ac:dyDescent="0.25">
      <c r="E38" s="11"/>
      <c r="F38" s="11"/>
      <c r="G38" s="11"/>
      <c r="H38" s="11"/>
      <c r="I38" s="11"/>
      <c r="J38" s="11"/>
      <c r="K38" s="11"/>
    </row>
    <row r="39" spans="2:11" x14ac:dyDescent="0.25">
      <c r="E39" s="11"/>
      <c r="F39" s="11"/>
      <c r="G39" s="11"/>
      <c r="H39" s="11"/>
      <c r="I39" s="11"/>
      <c r="J39" s="11"/>
      <c r="K39" s="11"/>
    </row>
    <row r="40" spans="2:11" x14ac:dyDescent="0.25">
      <c r="E40" s="11"/>
      <c r="F40" s="11"/>
      <c r="G40" s="11"/>
      <c r="H40" s="11"/>
      <c r="I40" s="11"/>
      <c r="J40" s="11"/>
      <c r="K40" s="11"/>
    </row>
    <row r="41" spans="2:11" x14ac:dyDescent="0.25">
      <c r="E41" s="11"/>
      <c r="F41" s="11"/>
      <c r="G41" s="11"/>
      <c r="H41" s="11"/>
      <c r="I41" s="11"/>
      <c r="J41" s="11"/>
      <c r="K41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3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3"/>
  <sheetViews>
    <sheetView topLeftCell="D1" zoomScale="60" zoomScaleNormal="60" workbookViewId="0">
      <selection activeCell="D15" sqref="D15:D21"/>
    </sheetView>
  </sheetViews>
  <sheetFormatPr defaultRowHeight="15" x14ac:dyDescent="0.25"/>
  <cols>
    <col min="2" max="2" width="16.85546875" customWidth="1"/>
    <col min="3" max="3" width="15.7109375" style="5" customWidth="1"/>
    <col min="4" max="4" width="21.140625" style="5" customWidth="1"/>
    <col min="5" max="5" width="20.85546875" customWidth="1"/>
    <col min="6" max="6" width="64.42578125" customWidth="1"/>
    <col min="7" max="7" width="16.28515625" customWidth="1"/>
    <col min="8" max="8" width="10.85546875" customWidth="1"/>
    <col min="10" max="10" width="11.28515625" customWidth="1"/>
    <col min="11" max="11" width="12.85546875" customWidth="1"/>
    <col min="12" max="12" width="30.7109375" customWidth="1"/>
    <col min="13" max="13" width="11.28515625" customWidth="1"/>
    <col min="17" max="17" width="9.140625" customWidth="1"/>
    <col min="23" max="23" width="10.140625" customWidth="1"/>
    <col min="24" max="24" width="10.5703125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11</v>
      </c>
      <c r="I2" s="6"/>
      <c r="L2" s="8"/>
      <c r="M2" s="7"/>
      <c r="N2" s="1"/>
      <c r="O2" s="2"/>
    </row>
    <row r="3" spans="2:25" ht="15.75" thickBot="1" x14ac:dyDescent="0.3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64" t="s">
        <v>0</v>
      </c>
      <c r="C4" s="857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62"/>
      <c r="K4" s="863"/>
      <c r="L4" s="859" t="s">
        <v>180</v>
      </c>
      <c r="M4" s="850" t="s">
        <v>24</v>
      </c>
      <c r="N4" s="851"/>
      <c r="O4" s="852"/>
      <c r="P4" s="852"/>
      <c r="Q4" s="853"/>
      <c r="R4" s="861" t="s">
        <v>25</v>
      </c>
      <c r="S4" s="868"/>
      <c r="T4" s="868"/>
      <c r="U4" s="868"/>
      <c r="V4" s="868"/>
      <c r="W4" s="868"/>
      <c r="X4" s="868"/>
      <c r="Y4" s="869"/>
    </row>
    <row r="5" spans="2:25" s="16" customFormat="1" ht="46.5" thickBot="1" x14ac:dyDescent="0.3">
      <c r="B5" s="858"/>
      <c r="C5" s="858"/>
      <c r="D5" s="858"/>
      <c r="E5" s="858"/>
      <c r="F5" s="858"/>
      <c r="G5" s="858"/>
      <c r="H5" s="858"/>
      <c r="I5" s="651" t="s">
        <v>27</v>
      </c>
      <c r="J5" s="405" t="s">
        <v>28</v>
      </c>
      <c r="K5" s="652" t="s">
        <v>29</v>
      </c>
      <c r="L5" s="860"/>
      <c r="M5" s="424" t="s">
        <v>30</v>
      </c>
      <c r="N5" s="424" t="s">
        <v>105</v>
      </c>
      <c r="O5" s="424" t="s">
        <v>31</v>
      </c>
      <c r="P5" s="425" t="s">
        <v>106</v>
      </c>
      <c r="Q5" s="424" t="s">
        <v>107</v>
      </c>
      <c r="R5" s="424" t="s">
        <v>32</v>
      </c>
      <c r="S5" s="424" t="s">
        <v>33</v>
      </c>
      <c r="T5" s="424" t="s">
        <v>34</v>
      </c>
      <c r="U5" s="424" t="s">
        <v>35</v>
      </c>
      <c r="V5" s="424" t="s">
        <v>108</v>
      </c>
      <c r="W5" s="424" t="s">
        <v>109</v>
      </c>
      <c r="X5" s="424" t="s">
        <v>110</v>
      </c>
      <c r="Y5" s="405" t="s">
        <v>111</v>
      </c>
    </row>
    <row r="6" spans="2:25" s="16" customFormat="1" ht="26.45" customHeight="1" x14ac:dyDescent="0.25">
      <c r="B6" s="679" t="s">
        <v>6</v>
      </c>
      <c r="C6" s="121"/>
      <c r="D6" s="668">
        <v>26</v>
      </c>
      <c r="E6" s="807" t="s">
        <v>20</v>
      </c>
      <c r="F6" s="287" t="s">
        <v>185</v>
      </c>
      <c r="G6" s="686">
        <v>100</v>
      </c>
      <c r="H6" s="445"/>
      <c r="I6" s="217">
        <v>0.6</v>
      </c>
      <c r="J6" s="39">
        <v>0.6</v>
      </c>
      <c r="K6" s="42">
        <v>15.4</v>
      </c>
      <c r="L6" s="608">
        <v>72</v>
      </c>
      <c r="M6" s="217">
        <v>0.05</v>
      </c>
      <c r="N6" s="39">
        <v>0.02</v>
      </c>
      <c r="O6" s="39">
        <v>6</v>
      </c>
      <c r="P6" s="39">
        <v>0</v>
      </c>
      <c r="Q6" s="42">
        <v>0</v>
      </c>
      <c r="R6" s="217">
        <v>30</v>
      </c>
      <c r="S6" s="39">
        <v>22</v>
      </c>
      <c r="T6" s="39">
        <v>17</v>
      </c>
      <c r="U6" s="39">
        <v>0.6</v>
      </c>
      <c r="V6" s="39">
        <v>225</v>
      </c>
      <c r="W6" s="39">
        <v>8.0000000000000002E-3</v>
      </c>
      <c r="X6" s="39">
        <v>1E-4</v>
      </c>
      <c r="Y6" s="50">
        <v>1E-3</v>
      </c>
    </row>
    <row r="7" spans="2:25" s="16" customFormat="1" ht="26.45" customHeight="1" x14ac:dyDescent="0.25">
      <c r="B7" s="679"/>
      <c r="C7" s="189"/>
      <c r="D7" s="455">
        <v>1</v>
      </c>
      <c r="E7" s="147" t="s">
        <v>20</v>
      </c>
      <c r="F7" s="114" t="s">
        <v>12</v>
      </c>
      <c r="G7" s="480">
        <v>15</v>
      </c>
      <c r="H7" s="564"/>
      <c r="I7" s="226">
        <v>3.66</v>
      </c>
      <c r="J7" s="20">
        <v>3.54</v>
      </c>
      <c r="K7" s="21">
        <v>0</v>
      </c>
      <c r="L7" s="373">
        <v>46.5</v>
      </c>
      <c r="M7" s="226">
        <v>0</v>
      </c>
      <c r="N7" s="20">
        <v>4.4999999999999998E-2</v>
      </c>
      <c r="O7" s="20">
        <v>0.24</v>
      </c>
      <c r="P7" s="20">
        <v>43.2</v>
      </c>
      <c r="Q7" s="21">
        <v>0.14000000000000001</v>
      </c>
      <c r="R7" s="226">
        <v>150</v>
      </c>
      <c r="S7" s="20">
        <v>81.599999999999994</v>
      </c>
      <c r="T7" s="20">
        <v>7.05</v>
      </c>
      <c r="U7" s="20">
        <v>0.09</v>
      </c>
      <c r="V7" s="20">
        <v>13.2</v>
      </c>
      <c r="W7" s="20">
        <v>0</v>
      </c>
      <c r="X7" s="20">
        <v>0</v>
      </c>
      <c r="Y7" s="46">
        <v>0</v>
      </c>
    </row>
    <row r="8" spans="2:25" s="36" customFormat="1" ht="26.45" customHeight="1" x14ac:dyDescent="0.25">
      <c r="B8" s="699"/>
      <c r="C8" s="104"/>
      <c r="D8" s="455">
        <v>60</v>
      </c>
      <c r="E8" s="455" t="s">
        <v>80</v>
      </c>
      <c r="F8" s="114" t="s">
        <v>147</v>
      </c>
      <c r="G8" s="147">
        <v>205</v>
      </c>
      <c r="H8" s="147"/>
      <c r="I8" s="304">
        <v>7.21</v>
      </c>
      <c r="J8" s="87">
        <v>6.47</v>
      </c>
      <c r="K8" s="92">
        <v>34.770000000000003</v>
      </c>
      <c r="L8" s="383">
        <v>225.07</v>
      </c>
      <c r="M8" s="304">
        <v>0.16</v>
      </c>
      <c r="N8" s="87">
        <v>0.17</v>
      </c>
      <c r="O8" s="87">
        <v>2.76</v>
      </c>
      <c r="P8" s="87">
        <v>130</v>
      </c>
      <c r="Q8" s="88">
        <v>0.12</v>
      </c>
      <c r="R8" s="304">
        <v>131.53</v>
      </c>
      <c r="S8" s="87">
        <v>165.97</v>
      </c>
      <c r="T8" s="87">
        <v>46.04</v>
      </c>
      <c r="U8" s="87">
        <v>1.19</v>
      </c>
      <c r="V8" s="87">
        <v>302.44</v>
      </c>
      <c r="W8" s="87">
        <v>9.3299999999999998E-3</v>
      </c>
      <c r="X8" s="87">
        <v>2.8300000000000001E-3</v>
      </c>
      <c r="Y8" s="92">
        <v>0.16</v>
      </c>
    </row>
    <row r="9" spans="2:25" s="36" customFormat="1" ht="27" customHeight="1" x14ac:dyDescent="0.25">
      <c r="B9" s="699"/>
      <c r="C9" s="104"/>
      <c r="D9" s="124">
        <v>114</v>
      </c>
      <c r="E9" s="113" t="s">
        <v>43</v>
      </c>
      <c r="F9" s="288" t="s">
        <v>48</v>
      </c>
      <c r="G9" s="727">
        <v>200</v>
      </c>
      <c r="H9" s="148"/>
      <c r="I9" s="201">
        <v>0.2</v>
      </c>
      <c r="J9" s="15">
        <v>0</v>
      </c>
      <c r="K9" s="41">
        <v>11</v>
      </c>
      <c r="L9" s="208">
        <v>44.8</v>
      </c>
      <c r="M9" s="201">
        <v>0</v>
      </c>
      <c r="N9" s="15">
        <v>0</v>
      </c>
      <c r="O9" s="15">
        <v>0.08</v>
      </c>
      <c r="P9" s="15">
        <v>0</v>
      </c>
      <c r="Q9" s="18">
        <v>0</v>
      </c>
      <c r="R9" s="201">
        <v>13.56</v>
      </c>
      <c r="S9" s="15">
        <v>7.66</v>
      </c>
      <c r="T9" s="15">
        <v>4.08</v>
      </c>
      <c r="U9" s="15">
        <v>0.8</v>
      </c>
      <c r="V9" s="15">
        <v>0.68</v>
      </c>
      <c r="W9" s="15">
        <v>0</v>
      </c>
      <c r="X9" s="15">
        <v>0</v>
      </c>
      <c r="Y9" s="41">
        <v>0</v>
      </c>
    </row>
    <row r="10" spans="2:25" s="36" customFormat="1" ht="29.25" customHeight="1" x14ac:dyDescent="0.25">
      <c r="B10" s="699"/>
      <c r="C10" s="104"/>
      <c r="D10" s="124" t="s">
        <v>139</v>
      </c>
      <c r="E10" s="113" t="s">
        <v>18</v>
      </c>
      <c r="F10" s="288" t="s">
        <v>177</v>
      </c>
      <c r="G10" s="727">
        <v>200</v>
      </c>
      <c r="H10" s="148"/>
      <c r="I10" s="201">
        <v>5.4</v>
      </c>
      <c r="J10" s="15">
        <v>4.2</v>
      </c>
      <c r="K10" s="41">
        <v>18</v>
      </c>
      <c r="L10" s="208">
        <v>131.4</v>
      </c>
      <c r="M10" s="201"/>
      <c r="N10" s="15"/>
      <c r="O10" s="15"/>
      <c r="P10" s="15"/>
      <c r="Q10" s="18"/>
      <c r="R10" s="201"/>
      <c r="S10" s="15"/>
      <c r="T10" s="15"/>
      <c r="U10" s="15"/>
      <c r="V10" s="15"/>
      <c r="W10" s="15"/>
      <c r="X10" s="15"/>
      <c r="Y10" s="41"/>
    </row>
    <row r="11" spans="2:25" s="36" customFormat="1" ht="26.45" customHeight="1" x14ac:dyDescent="0.25">
      <c r="B11" s="699"/>
      <c r="C11" s="117"/>
      <c r="D11" s="458">
        <v>119</v>
      </c>
      <c r="E11" s="455" t="s">
        <v>51</v>
      </c>
      <c r="F11" s="114" t="s">
        <v>39</v>
      </c>
      <c r="G11" s="147">
        <v>30</v>
      </c>
      <c r="H11" s="147"/>
      <c r="I11" s="226">
        <v>2.13</v>
      </c>
      <c r="J11" s="20">
        <v>0.21</v>
      </c>
      <c r="K11" s="46">
        <v>13.26</v>
      </c>
      <c r="L11" s="343">
        <v>72</v>
      </c>
      <c r="M11" s="226">
        <v>0.03</v>
      </c>
      <c r="N11" s="20">
        <v>0.01</v>
      </c>
      <c r="O11" s="20">
        <v>0</v>
      </c>
      <c r="P11" s="20">
        <v>0</v>
      </c>
      <c r="Q11" s="21">
        <v>0</v>
      </c>
      <c r="R11" s="226">
        <v>11.1</v>
      </c>
      <c r="S11" s="20">
        <v>65.400000000000006</v>
      </c>
      <c r="T11" s="20">
        <v>19.5</v>
      </c>
      <c r="U11" s="20">
        <v>0.84</v>
      </c>
      <c r="V11" s="20">
        <v>27.9</v>
      </c>
      <c r="W11" s="20">
        <v>1E-3</v>
      </c>
      <c r="X11" s="20">
        <v>2E-3</v>
      </c>
      <c r="Y11" s="46">
        <v>0</v>
      </c>
    </row>
    <row r="12" spans="2:25" s="36" customFormat="1" ht="26.45" customHeight="1" x14ac:dyDescent="0.25">
      <c r="B12" s="699"/>
      <c r="C12" s="117"/>
      <c r="D12" s="455">
        <v>120</v>
      </c>
      <c r="E12" s="455" t="s">
        <v>45</v>
      </c>
      <c r="F12" s="114" t="s">
        <v>13</v>
      </c>
      <c r="G12" s="147">
        <v>30</v>
      </c>
      <c r="H12" s="147"/>
      <c r="I12" s="201">
        <v>1.71</v>
      </c>
      <c r="J12" s="15">
        <v>0.33</v>
      </c>
      <c r="K12" s="41">
        <v>11.16</v>
      </c>
      <c r="L12" s="208">
        <v>54.39</v>
      </c>
      <c r="M12" s="201">
        <v>0.02</v>
      </c>
      <c r="N12" s="15">
        <v>0.03</v>
      </c>
      <c r="O12" s="15">
        <v>0.1</v>
      </c>
      <c r="P12" s="15">
        <v>0</v>
      </c>
      <c r="Q12" s="18">
        <v>0</v>
      </c>
      <c r="R12" s="201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41">
        <v>0.02</v>
      </c>
    </row>
    <row r="13" spans="2:25" s="36" customFormat="1" ht="26.45" customHeight="1" x14ac:dyDescent="0.25">
      <c r="B13" s="699"/>
      <c r="C13" s="117"/>
      <c r="D13" s="455"/>
      <c r="E13" s="455"/>
      <c r="F13" s="133" t="s">
        <v>21</v>
      </c>
      <c r="G13" s="223">
        <f>SUM(G6:G12)</f>
        <v>780</v>
      </c>
      <c r="H13" s="223"/>
      <c r="I13" s="339">
        <f t="shared" ref="I13:Y13" si="0">SUM(I6:I12)</f>
        <v>20.91</v>
      </c>
      <c r="J13" s="79">
        <f t="shared" si="0"/>
        <v>15.35</v>
      </c>
      <c r="K13" s="221">
        <f t="shared" si="0"/>
        <v>103.59</v>
      </c>
      <c r="L13" s="366">
        <f>L6+L8+L9+L10+L11+L12</f>
        <v>599.66</v>
      </c>
      <c r="M13" s="339">
        <f t="shared" si="0"/>
        <v>0.26</v>
      </c>
      <c r="N13" s="79">
        <f t="shared" si="0"/>
        <v>0.27500000000000002</v>
      </c>
      <c r="O13" s="79">
        <f t="shared" si="0"/>
        <v>9.18</v>
      </c>
      <c r="P13" s="79">
        <f t="shared" si="0"/>
        <v>173.2</v>
      </c>
      <c r="Q13" s="222">
        <f t="shared" si="0"/>
        <v>0.26</v>
      </c>
      <c r="R13" s="339">
        <f t="shared" si="0"/>
        <v>344.69</v>
      </c>
      <c r="S13" s="79">
        <f t="shared" si="0"/>
        <v>372.63</v>
      </c>
      <c r="T13" s="79">
        <f t="shared" si="0"/>
        <v>103.92</v>
      </c>
      <c r="U13" s="79">
        <f t="shared" si="0"/>
        <v>4.09</v>
      </c>
      <c r="V13" s="79">
        <f t="shared" si="0"/>
        <v>661.08999999999992</v>
      </c>
      <c r="W13" s="79">
        <f t="shared" si="0"/>
        <v>2.0829999999999998E-2</v>
      </c>
      <c r="X13" s="79">
        <f t="shared" si="0"/>
        <v>7.4300000000000008E-3</v>
      </c>
      <c r="Y13" s="221">
        <f t="shared" si="0"/>
        <v>0.18099999999999999</v>
      </c>
    </row>
    <row r="14" spans="2:25" s="36" customFormat="1" ht="26.45" customHeight="1" thickBot="1" x14ac:dyDescent="0.3">
      <c r="B14" s="699"/>
      <c r="C14" s="120"/>
      <c r="D14" s="455"/>
      <c r="E14" s="455"/>
      <c r="F14" s="387" t="s">
        <v>22</v>
      </c>
      <c r="G14" s="147"/>
      <c r="H14" s="169"/>
      <c r="I14" s="204"/>
      <c r="J14" s="129"/>
      <c r="K14" s="130"/>
      <c r="L14" s="262">
        <f>L13/23.5</f>
        <v>25.517446808510638</v>
      </c>
      <c r="M14" s="204"/>
      <c r="N14" s="129"/>
      <c r="O14" s="129"/>
      <c r="P14" s="129"/>
      <c r="Q14" s="192"/>
      <c r="R14" s="204"/>
      <c r="S14" s="129"/>
      <c r="T14" s="129"/>
      <c r="U14" s="129"/>
      <c r="V14" s="129"/>
      <c r="W14" s="129"/>
      <c r="X14" s="129"/>
      <c r="Y14" s="130"/>
    </row>
    <row r="15" spans="2:25" s="16" customFormat="1" ht="46.5" customHeight="1" x14ac:dyDescent="0.25">
      <c r="B15" s="681" t="s">
        <v>7</v>
      </c>
      <c r="C15" s="103"/>
      <c r="D15" s="232">
        <v>172</v>
      </c>
      <c r="E15" s="233" t="s">
        <v>20</v>
      </c>
      <c r="F15" s="756" t="s">
        <v>167</v>
      </c>
      <c r="G15" s="757">
        <v>60</v>
      </c>
      <c r="H15" s="233"/>
      <c r="I15" s="235">
        <v>1.86</v>
      </c>
      <c r="J15" s="83">
        <v>0.12</v>
      </c>
      <c r="K15" s="84">
        <v>4.26</v>
      </c>
      <c r="L15" s="462">
        <v>24.6</v>
      </c>
      <c r="M15" s="235">
        <v>0.06</v>
      </c>
      <c r="N15" s="83">
        <v>0.11</v>
      </c>
      <c r="O15" s="83">
        <v>6</v>
      </c>
      <c r="P15" s="83">
        <v>1.2</v>
      </c>
      <c r="Q15" s="463">
        <v>0</v>
      </c>
      <c r="R15" s="235">
        <v>9.6</v>
      </c>
      <c r="S15" s="83">
        <v>31.8</v>
      </c>
      <c r="T15" s="83">
        <v>12.6</v>
      </c>
      <c r="U15" s="83">
        <v>0.42</v>
      </c>
      <c r="V15" s="83">
        <v>438.6</v>
      </c>
      <c r="W15" s="83">
        <v>0</v>
      </c>
      <c r="X15" s="83">
        <v>1E-3</v>
      </c>
      <c r="Y15" s="84">
        <v>0.02</v>
      </c>
    </row>
    <row r="16" spans="2:25" s="16" customFormat="1" ht="26.45" customHeight="1" x14ac:dyDescent="0.25">
      <c r="B16" s="679"/>
      <c r="C16" s="117"/>
      <c r="D16" s="118">
        <v>41</v>
      </c>
      <c r="E16" s="125" t="s">
        <v>9</v>
      </c>
      <c r="F16" s="312" t="s">
        <v>77</v>
      </c>
      <c r="G16" s="736">
        <v>200</v>
      </c>
      <c r="H16" s="93"/>
      <c r="I16" s="202">
        <v>6.66</v>
      </c>
      <c r="J16" s="13">
        <v>5.51</v>
      </c>
      <c r="K16" s="43">
        <v>8.75</v>
      </c>
      <c r="L16" s="95">
        <v>111.57</v>
      </c>
      <c r="M16" s="202">
        <v>7.0000000000000007E-2</v>
      </c>
      <c r="N16" s="76">
        <v>0.06</v>
      </c>
      <c r="O16" s="13">
        <v>2.75</v>
      </c>
      <c r="P16" s="13">
        <v>110</v>
      </c>
      <c r="Q16" s="43">
        <v>0</v>
      </c>
      <c r="R16" s="202">
        <v>22.94</v>
      </c>
      <c r="S16" s="13">
        <v>97.77</v>
      </c>
      <c r="T16" s="13">
        <v>22.1</v>
      </c>
      <c r="U16" s="13">
        <v>1.38</v>
      </c>
      <c r="V16" s="13">
        <v>299.77999999999997</v>
      </c>
      <c r="W16" s="13">
        <v>4.3E-3</v>
      </c>
      <c r="X16" s="13">
        <v>1.8799999999999999E-3</v>
      </c>
      <c r="Y16" s="43">
        <v>0.03</v>
      </c>
    </row>
    <row r="17" spans="2:25" s="36" customFormat="1" ht="26.45" customHeight="1" x14ac:dyDescent="0.25">
      <c r="B17" s="700"/>
      <c r="C17" s="104"/>
      <c r="D17" s="117">
        <v>80</v>
      </c>
      <c r="E17" s="455" t="s">
        <v>10</v>
      </c>
      <c r="F17" s="135" t="s">
        <v>89</v>
      </c>
      <c r="G17" s="194">
        <v>90</v>
      </c>
      <c r="H17" s="94"/>
      <c r="I17" s="202">
        <v>14.85</v>
      </c>
      <c r="J17" s="13">
        <v>13.32</v>
      </c>
      <c r="K17" s="43">
        <v>5.94</v>
      </c>
      <c r="L17" s="95">
        <v>202.68</v>
      </c>
      <c r="M17" s="202">
        <v>0.06</v>
      </c>
      <c r="N17" s="76">
        <v>0.1</v>
      </c>
      <c r="O17" s="13">
        <v>3.38</v>
      </c>
      <c r="P17" s="13">
        <v>19.5</v>
      </c>
      <c r="Q17" s="43">
        <v>0</v>
      </c>
      <c r="R17" s="202">
        <v>20.58</v>
      </c>
      <c r="S17" s="13">
        <v>74.39</v>
      </c>
      <c r="T17" s="13">
        <v>22.98</v>
      </c>
      <c r="U17" s="13">
        <v>0.95</v>
      </c>
      <c r="V17" s="13">
        <v>204</v>
      </c>
      <c r="W17" s="13">
        <v>0</v>
      </c>
      <c r="X17" s="13">
        <v>0</v>
      </c>
      <c r="Y17" s="43">
        <v>0.09</v>
      </c>
    </row>
    <row r="18" spans="2:25" s="36" customFormat="1" ht="26.45" customHeight="1" x14ac:dyDescent="0.25">
      <c r="B18" s="700"/>
      <c r="C18" s="104"/>
      <c r="D18" s="117">
        <v>54</v>
      </c>
      <c r="E18" s="124" t="s">
        <v>78</v>
      </c>
      <c r="F18" s="706" t="s">
        <v>40</v>
      </c>
      <c r="G18" s="116">
        <v>150</v>
      </c>
      <c r="H18" s="113"/>
      <c r="I18" s="226">
        <v>7.2</v>
      </c>
      <c r="J18" s="20">
        <v>5.0999999999999996</v>
      </c>
      <c r="K18" s="46">
        <v>33.9</v>
      </c>
      <c r="L18" s="225">
        <v>210.3</v>
      </c>
      <c r="M18" s="226">
        <v>0.21</v>
      </c>
      <c r="N18" s="19">
        <v>0.11</v>
      </c>
      <c r="O18" s="20">
        <v>0</v>
      </c>
      <c r="P18" s="20">
        <v>0</v>
      </c>
      <c r="Q18" s="46">
        <v>0</v>
      </c>
      <c r="R18" s="226">
        <v>14.55</v>
      </c>
      <c r="S18" s="20">
        <v>208.87</v>
      </c>
      <c r="T18" s="20">
        <v>139.99</v>
      </c>
      <c r="U18" s="20">
        <v>4.68</v>
      </c>
      <c r="V18" s="20">
        <v>273.8</v>
      </c>
      <c r="W18" s="20">
        <v>3.0000000000000001E-3</v>
      </c>
      <c r="X18" s="20">
        <v>5.0000000000000001E-3</v>
      </c>
      <c r="Y18" s="46">
        <v>0.02</v>
      </c>
    </row>
    <row r="19" spans="2:25" s="16" customFormat="1" ht="33.75" customHeight="1" x14ac:dyDescent="0.25">
      <c r="B19" s="682"/>
      <c r="C19" s="118"/>
      <c r="D19" s="94">
        <v>98</v>
      </c>
      <c r="E19" s="116" t="s">
        <v>18</v>
      </c>
      <c r="F19" s="723" t="s">
        <v>17</v>
      </c>
      <c r="G19" s="156">
        <v>200</v>
      </c>
      <c r="H19" s="113"/>
      <c r="I19" s="201">
        <v>0.4</v>
      </c>
      <c r="J19" s="15">
        <v>0</v>
      </c>
      <c r="K19" s="41">
        <v>27</v>
      </c>
      <c r="L19" s="209">
        <v>110</v>
      </c>
      <c r="M19" s="201">
        <v>0.05</v>
      </c>
      <c r="N19" s="17">
        <v>0.02</v>
      </c>
      <c r="O19" s="15">
        <v>0</v>
      </c>
      <c r="P19" s="15">
        <v>0</v>
      </c>
      <c r="Q19" s="41">
        <v>0</v>
      </c>
      <c r="R19" s="201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26.45" customHeight="1" x14ac:dyDescent="0.25">
      <c r="B20" s="682"/>
      <c r="C20" s="119"/>
      <c r="D20" s="119">
        <v>119</v>
      </c>
      <c r="E20" s="124" t="s">
        <v>51</v>
      </c>
      <c r="F20" s="706" t="s">
        <v>51</v>
      </c>
      <c r="G20" s="117">
        <v>20</v>
      </c>
      <c r="H20" s="147"/>
      <c r="I20" s="226">
        <v>1.4</v>
      </c>
      <c r="J20" s="20">
        <v>0.14000000000000001</v>
      </c>
      <c r="K20" s="21">
        <v>8.8000000000000007</v>
      </c>
      <c r="L20" s="373">
        <v>48</v>
      </c>
      <c r="M20" s="226">
        <v>0.02</v>
      </c>
      <c r="N20" s="20">
        <v>6.0000000000000001E-3</v>
      </c>
      <c r="O20" s="20">
        <v>0</v>
      </c>
      <c r="P20" s="20">
        <v>0</v>
      </c>
      <c r="Q20" s="21">
        <v>0</v>
      </c>
      <c r="R20" s="226">
        <v>7.4</v>
      </c>
      <c r="S20" s="20">
        <v>43.6</v>
      </c>
      <c r="T20" s="20">
        <v>13</v>
      </c>
      <c r="U20" s="20">
        <v>0.56000000000000005</v>
      </c>
      <c r="V20" s="20">
        <v>18.600000000000001</v>
      </c>
      <c r="W20" s="20">
        <v>5.9999999999999995E-4</v>
      </c>
      <c r="X20" s="20">
        <v>1E-3</v>
      </c>
      <c r="Y20" s="46">
        <v>0</v>
      </c>
    </row>
    <row r="21" spans="2:25" s="16" customFormat="1" ht="26.45" customHeight="1" x14ac:dyDescent="0.25">
      <c r="B21" s="682"/>
      <c r="C21" s="119"/>
      <c r="D21" s="119">
        <v>120</v>
      </c>
      <c r="E21" s="124" t="s">
        <v>45</v>
      </c>
      <c r="F21" s="706" t="s">
        <v>45</v>
      </c>
      <c r="G21" s="117">
        <v>20</v>
      </c>
      <c r="H21" s="147"/>
      <c r="I21" s="226">
        <v>1.1399999999999999</v>
      </c>
      <c r="J21" s="20">
        <v>0.22</v>
      </c>
      <c r="K21" s="21">
        <v>7.44</v>
      </c>
      <c r="L21" s="373">
        <v>36.26</v>
      </c>
      <c r="M21" s="226">
        <v>0.02</v>
      </c>
      <c r="N21" s="20">
        <v>2.4E-2</v>
      </c>
      <c r="O21" s="20">
        <v>0.08</v>
      </c>
      <c r="P21" s="20">
        <v>0</v>
      </c>
      <c r="Q21" s="21">
        <v>0</v>
      </c>
      <c r="R21" s="226">
        <v>6.8</v>
      </c>
      <c r="S21" s="20">
        <v>24</v>
      </c>
      <c r="T21" s="20">
        <v>8.1999999999999993</v>
      </c>
      <c r="U21" s="20">
        <v>0.46</v>
      </c>
      <c r="V21" s="20">
        <v>73.5</v>
      </c>
      <c r="W21" s="20">
        <v>2E-3</v>
      </c>
      <c r="X21" s="20">
        <v>2E-3</v>
      </c>
      <c r="Y21" s="46">
        <v>1.2E-2</v>
      </c>
    </row>
    <row r="22" spans="2:25" s="36" customFormat="1" ht="26.45" customHeight="1" x14ac:dyDescent="0.25">
      <c r="B22" s="700"/>
      <c r="C22" s="104"/>
      <c r="D22" s="122"/>
      <c r="E22" s="212"/>
      <c r="F22" s="133" t="s">
        <v>21</v>
      </c>
      <c r="G22" s="166">
        <f>SUM(G15:G21)</f>
        <v>740</v>
      </c>
      <c r="H22" s="211"/>
      <c r="I22" s="174">
        <f t="shared" ref="I22:Y22" si="1">SUM(I15:I21)</f>
        <v>33.51</v>
      </c>
      <c r="J22" s="89">
        <f t="shared" si="1"/>
        <v>24.409999999999997</v>
      </c>
      <c r="K22" s="91">
        <f t="shared" si="1"/>
        <v>96.089999999999989</v>
      </c>
      <c r="L22" s="557">
        <f t="shared" si="1"/>
        <v>743.41000000000008</v>
      </c>
      <c r="M22" s="174">
        <f t="shared" si="1"/>
        <v>0.49000000000000005</v>
      </c>
      <c r="N22" s="89">
        <f t="shared" si="1"/>
        <v>0.43000000000000005</v>
      </c>
      <c r="O22" s="89">
        <f t="shared" si="1"/>
        <v>12.209999999999999</v>
      </c>
      <c r="P22" s="89">
        <f t="shared" si="1"/>
        <v>130.69999999999999</v>
      </c>
      <c r="Q22" s="91">
        <f t="shared" si="1"/>
        <v>0</v>
      </c>
      <c r="R22" s="174">
        <f t="shared" si="1"/>
        <v>98.52</v>
      </c>
      <c r="S22" s="89">
        <f t="shared" si="1"/>
        <v>578.53</v>
      </c>
      <c r="T22" s="89">
        <f t="shared" si="1"/>
        <v>248.12</v>
      </c>
      <c r="U22" s="89">
        <f t="shared" si="1"/>
        <v>9.7100000000000009</v>
      </c>
      <c r="V22" s="89">
        <f t="shared" si="1"/>
        <v>1350.1299999999999</v>
      </c>
      <c r="W22" s="89">
        <f t="shared" si="1"/>
        <v>1.1899999999999999E-2</v>
      </c>
      <c r="X22" s="89">
        <f t="shared" si="1"/>
        <v>1.3880000000000002E-2</v>
      </c>
      <c r="Y22" s="91">
        <f t="shared" si="1"/>
        <v>0.17200000000000001</v>
      </c>
    </row>
    <row r="23" spans="2:25" s="36" customFormat="1" ht="26.45" customHeight="1" thickBot="1" x14ac:dyDescent="0.3">
      <c r="B23" s="704"/>
      <c r="C23" s="105"/>
      <c r="D23" s="123"/>
      <c r="E23" s="671"/>
      <c r="F23" s="134" t="s">
        <v>22</v>
      </c>
      <c r="G23" s="120"/>
      <c r="H23" s="177"/>
      <c r="I23" s="175"/>
      <c r="J23" s="51"/>
      <c r="K23" s="102"/>
      <c r="L23" s="323">
        <f>L22/23.5</f>
        <v>31.634468085106388</v>
      </c>
      <c r="M23" s="175"/>
      <c r="N23" s="132"/>
      <c r="O23" s="51"/>
      <c r="P23" s="51"/>
      <c r="Q23" s="102"/>
      <c r="R23" s="175"/>
      <c r="S23" s="51"/>
      <c r="T23" s="51"/>
      <c r="U23" s="51"/>
      <c r="V23" s="51"/>
      <c r="W23" s="51"/>
      <c r="X23" s="51"/>
      <c r="Y23" s="102"/>
    </row>
    <row r="24" spans="2:25" x14ac:dyDescent="0.25">
      <c r="B24" s="9"/>
      <c r="C24" s="31"/>
      <c r="D24" s="31"/>
      <c r="E24" s="9"/>
      <c r="F24" s="2"/>
      <c r="G24" s="2"/>
      <c r="H24" s="9"/>
      <c r="I24" s="10"/>
      <c r="J24" s="9"/>
      <c r="K24" s="2"/>
      <c r="L24" s="12"/>
      <c r="M24" s="2"/>
      <c r="N24" s="2"/>
      <c r="O24" s="2"/>
    </row>
    <row r="25" spans="2:25" s="187" customFormat="1" ht="18.75" x14ac:dyDescent="0.25">
      <c r="B25" s="306"/>
      <c r="C25" s="231"/>
      <c r="D25" s="228"/>
      <c r="E25" s="228"/>
      <c r="F25" s="229"/>
      <c r="G25" s="230"/>
      <c r="H25" s="228"/>
      <c r="I25" s="228"/>
      <c r="J25" s="228"/>
      <c r="K25" s="228"/>
    </row>
    <row r="26" spans="2:25" ht="18.75" x14ac:dyDescent="0.25">
      <c r="B26" s="11"/>
      <c r="C26" s="280"/>
      <c r="D26" s="280"/>
      <c r="E26" s="11"/>
      <c r="F26" s="25"/>
      <c r="G26" s="26"/>
      <c r="H26" s="11"/>
      <c r="I26" s="11"/>
      <c r="J26" s="11"/>
      <c r="K26" s="11"/>
    </row>
    <row r="27" spans="2:25" x14ac:dyDescent="0.25">
      <c r="E27" s="11"/>
      <c r="F27" s="11"/>
      <c r="G27" s="11"/>
      <c r="H27" s="11"/>
      <c r="I27" s="11"/>
      <c r="J27" s="11"/>
      <c r="K27" s="11"/>
    </row>
    <row r="28" spans="2:25" x14ac:dyDescent="0.25">
      <c r="E28" s="11"/>
      <c r="F28" s="11"/>
      <c r="G28" s="11"/>
      <c r="H28" s="11"/>
      <c r="I28" s="11"/>
      <c r="J28" s="11"/>
      <c r="K28" s="11"/>
    </row>
    <row r="29" spans="2:25" x14ac:dyDescent="0.25">
      <c r="E29" s="11"/>
      <c r="F29" s="11"/>
      <c r="G29" s="11"/>
      <c r="H29" s="11"/>
      <c r="I29" s="11"/>
      <c r="J29" s="11"/>
      <c r="K29" s="11"/>
    </row>
    <row r="30" spans="2:25" x14ac:dyDescent="0.25">
      <c r="E30" s="11"/>
      <c r="F30" s="11"/>
      <c r="G30" s="11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3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4"/>
  <sheetViews>
    <sheetView topLeftCell="B1" zoomScale="60" zoomScaleNormal="60" workbookViewId="0">
      <selection activeCell="D25" sqref="D25:D26"/>
    </sheetView>
  </sheetViews>
  <sheetFormatPr defaultRowHeight="15" x14ac:dyDescent="0.25"/>
  <cols>
    <col min="2" max="2" width="16.85546875" customWidth="1"/>
    <col min="3" max="3" width="15.7109375" style="5" customWidth="1"/>
    <col min="4" max="4" width="21.85546875" style="5" customWidth="1"/>
    <col min="5" max="5" width="23" customWidth="1"/>
    <col min="6" max="6" width="64.42578125" customWidth="1"/>
    <col min="7" max="7" width="16.28515625" customWidth="1"/>
    <col min="8" max="8" width="10.85546875" customWidth="1"/>
    <col min="10" max="10" width="11.28515625" customWidth="1"/>
    <col min="11" max="11" width="15.42578125" customWidth="1"/>
    <col min="12" max="12" width="30.5703125" customWidth="1"/>
    <col min="13" max="13" width="12" customWidth="1"/>
    <col min="17" max="17" width="9.140625" customWidth="1"/>
    <col min="24" max="24" width="10.85546875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12</v>
      </c>
      <c r="I2" s="6"/>
      <c r="L2" s="8"/>
      <c r="M2" s="7"/>
      <c r="N2" s="1"/>
      <c r="O2" s="2"/>
    </row>
    <row r="3" spans="2:25" ht="15.75" thickBot="1" x14ac:dyDescent="0.3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64" t="s">
        <v>0</v>
      </c>
      <c r="C4" s="857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72"/>
      <c r="K4" s="873"/>
      <c r="L4" s="859" t="s">
        <v>180</v>
      </c>
      <c r="M4" s="850" t="s">
        <v>24</v>
      </c>
      <c r="N4" s="851"/>
      <c r="O4" s="866"/>
      <c r="P4" s="866"/>
      <c r="Q4" s="867"/>
      <c r="R4" s="854" t="s">
        <v>25</v>
      </c>
      <c r="S4" s="855"/>
      <c r="T4" s="855"/>
      <c r="U4" s="855"/>
      <c r="V4" s="855"/>
      <c r="W4" s="855"/>
      <c r="X4" s="855"/>
      <c r="Y4" s="856"/>
    </row>
    <row r="5" spans="2:25" s="16" customFormat="1" ht="28.5" customHeight="1" thickBot="1" x14ac:dyDescent="0.3">
      <c r="B5" s="870"/>
      <c r="C5" s="870"/>
      <c r="D5" s="870"/>
      <c r="E5" s="858"/>
      <c r="F5" s="870"/>
      <c r="G5" s="870"/>
      <c r="H5" s="870"/>
      <c r="I5" s="656" t="s">
        <v>27</v>
      </c>
      <c r="J5" s="405" t="s">
        <v>28</v>
      </c>
      <c r="K5" s="657" t="s">
        <v>29</v>
      </c>
      <c r="L5" s="871"/>
      <c r="M5" s="424" t="s">
        <v>30</v>
      </c>
      <c r="N5" s="424" t="s">
        <v>105</v>
      </c>
      <c r="O5" s="424" t="s">
        <v>31</v>
      </c>
      <c r="P5" s="425" t="s">
        <v>106</v>
      </c>
      <c r="Q5" s="638" t="s">
        <v>107</v>
      </c>
      <c r="R5" s="424" t="s">
        <v>32</v>
      </c>
      <c r="S5" s="424" t="s">
        <v>33</v>
      </c>
      <c r="T5" s="424" t="s">
        <v>34</v>
      </c>
      <c r="U5" s="424" t="s">
        <v>35</v>
      </c>
      <c r="V5" s="424" t="s">
        <v>108</v>
      </c>
      <c r="W5" s="424" t="s">
        <v>109</v>
      </c>
      <c r="X5" s="424" t="s">
        <v>110</v>
      </c>
      <c r="Y5" s="638" t="s">
        <v>111</v>
      </c>
    </row>
    <row r="6" spans="2:25" s="16" customFormat="1" ht="28.5" customHeight="1" x14ac:dyDescent="0.25">
      <c r="B6" s="770"/>
      <c r="C6" s="838" t="s">
        <v>68</v>
      </c>
      <c r="D6" s="839">
        <v>10</v>
      </c>
      <c r="E6" s="415" t="s">
        <v>20</v>
      </c>
      <c r="F6" s="773" t="s">
        <v>124</v>
      </c>
      <c r="G6" s="435">
        <v>60</v>
      </c>
      <c r="H6" s="436"/>
      <c r="I6" s="540">
        <v>0.49</v>
      </c>
      <c r="J6" s="541">
        <v>5.55</v>
      </c>
      <c r="K6" s="542">
        <v>1.51</v>
      </c>
      <c r="L6" s="436">
        <v>53.28</v>
      </c>
      <c r="M6" s="440">
        <v>0.02</v>
      </c>
      <c r="N6" s="441">
        <v>0.02</v>
      </c>
      <c r="O6" s="441">
        <v>7.9</v>
      </c>
      <c r="P6" s="442">
        <v>20</v>
      </c>
      <c r="Q6" s="444">
        <v>0</v>
      </c>
      <c r="R6" s="440">
        <v>18.73</v>
      </c>
      <c r="S6" s="441">
        <v>25.25</v>
      </c>
      <c r="T6" s="441">
        <v>9.35</v>
      </c>
      <c r="U6" s="441">
        <v>0.37</v>
      </c>
      <c r="V6" s="441">
        <v>114.23</v>
      </c>
      <c r="W6" s="441">
        <v>0</v>
      </c>
      <c r="X6" s="441">
        <v>0</v>
      </c>
      <c r="Y6" s="443">
        <v>0</v>
      </c>
    </row>
    <row r="7" spans="2:25" s="16" customFormat="1" ht="26.45" customHeight="1" x14ac:dyDescent="0.25">
      <c r="B7" s="732" t="s">
        <v>6</v>
      </c>
      <c r="C7" s="158" t="s">
        <v>70</v>
      </c>
      <c r="D7" s="155">
        <v>28</v>
      </c>
      <c r="E7" s="539" t="s">
        <v>20</v>
      </c>
      <c r="F7" s="245" t="s">
        <v>125</v>
      </c>
      <c r="G7" s="710">
        <v>60</v>
      </c>
      <c r="H7" s="158"/>
      <c r="I7" s="203">
        <v>0.48</v>
      </c>
      <c r="J7" s="66">
        <v>0.06</v>
      </c>
      <c r="K7" s="411">
        <v>1.56</v>
      </c>
      <c r="L7" s="438">
        <v>8.4</v>
      </c>
      <c r="M7" s="203">
        <v>0.02</v>
      </c>
      <c r="N7" s="66">
        <v>0.02</v>
      </c>
      <c r="O7" s="66">
        <v>6</v>
      </c>
      <c r="P7" s="66">
        <v>10</v>
      </c>
      <c r="Q7" s="411">
        <v>0</v>
      </c>
      <c r="R7" s="203">
        <v>13.8</v>
      </c>
      <c r="S7" s="66">
        <v>25.2</v>
      </c>
      <c r="T7" s="66">
        <v>8.4</v>
      </c>
      <c r="U7" s="66">
        <v>0.36</v>
      </c>
      <c r="V7" s="66">
        <v>117.6</v>
      </c>
      <c r="W7" s="66">
        <v>0</v>
      </c>
      <c r="X7" s="66">
        <v>2.0000000000000001E-4</v>
      </c>
      <c r="Y7" s="98">
        <v>0</v>
      </c>
    </row>
    <row r="8" spans="2:25" s="36" customFormat="1" ht="26.45" customHeight="1" x14ac:dyDescent="0.25">
      <c r="B8" s="732"/>
      <c r="C8" s="840" t="s">
        <v>68</v>
      </c>
      <c r="D8" s="154">
        <v>302</v>
      </c>
      <c r="E8" s="415" t="s">
        <v>81</v>
      </c>
      <c r="F8" s="488" t="s">
        <v>188</v>
      </c>
      <c r="G8" s="143">
        <v>90</v>
      </c>
      <c r="H8" s="437"/>
      <c r="I8" s="249">
        <v>16.34</v>
      </c>
      <c r="J8" s="60">
        <v>14.21</v>
      </c>
      <c r="K8" s="100">
        <v>8.81</v>
      </c>
      <c r="L8" s="439">
        <v>229.07</v>
      </c>
      <c r="M8" s="249">
        <v>7.0000000000000007E-2</v>
      </c>
      <c r="N8" s="60">
        <v>0.12</v>
      </c>
      <c r="O8" s="60">
        <v>2.16</v>
      </c>
      <c r="P8" s="60">
        <v>10</v>
      </c>
      <c r="Q8" s="100">
        <v>0.03</v>
      </c>
      <c r="R8" s="249">
        <v>27.4</v>
      </c>
      <c r="S8" s="60">
        <v>147.97</v>
      </c>
      <c r="T8" s="60">
        <v>20.53</v>
      </c>
      <c r="U8" s="60">
        <v>1.65</v>
      </c>
      <c r="V8" s="60">
        <v>262.92</v>
      </c>
      <c r="W8" s="60">
        <v>5.1000000000000004E-3</v>
      </c>
      <c r="X8" s="60">
        <v>9.5E-4</v>
      </c>
      <c r="Y8" s="61">
        <v>0.08</v>
      </c>
    </row>
    <row r="9" spans="2:25" s="36" customFormat="1" ht="26.45" customHeight="1" x14ac:dyDescent="0.25">
      <c r="B9" s="732"/>
      <c r="C9" s="108" t="s">
        <v>69</v>
      </c>
      <c r="D9" s="144">
        <v>88</v>
      </c>
      <c r="E9" s="155" t="s">
        <v>10</v>
      </c>
      <c r="F9" s="709" t="s">
        <v>101</v>
      </c>
      <c r="G9" s="584">
        <v>90</v>
      </c>
      <c r="H9" s="144"/>
      <c r="I9" s="271">
        <v>18</v>
      </c>
      <c r="J9" s="57">
        <v>16.5</v>
      </c>
      <c r="K9" s="74">
        <v>2.89</v>
      </c>
      <c r="L9" s="270">
        <v>232.8</v>
      </c>
      <c r="M9" s="340">
        <v>0.05</v>
      </c>
      <c r="N9" s="78">
        <v>0.13</v>
      </c>
      <c r="O9" s="78">
        <v>0.55000000000000004</v>
      </c>
      <c r="P9" s="78">
        <v>0</v>
      </c>
      <c r="Q9" s="392">
        <v>0</v>
      </c>
      <c r="R9" s="340">
        <v>11.7</v>
      </c>
      <c r="S9" s="78">
        <v>170.76</v>
      </c>
      <c r="T9" s="78">
        <v>22.04</v>
      </c>
      <c r="U9" s="78">
        <v>2.4700000000000002</v>
      </c>
      <c r="V9" s="78">
        <v>302.3</v>
      </c>
      <c r="W9" s="78">
        <v>7.0000000000000001E-3</v>
      </c>
      <c r="X9" s="78">
        <v>0</v>
      </c>
      <c r="Y9" s="341">
        <v>5.8999999999999997E-2</v>
      </c>
    </row>
    <row r="10" spans="2:25" s="36" customFormat="1" ht="26.45" customHeight="1" x14ac:dyDescent="0.25">
      <c r="B10" s="732"/>
      <c r="C10" s="840"/>
      <c r="D10" s="154">
        <v>51</v>
      </c>
      <c r="E10" s="415" t="s">
        <v>59</v>
      </c>
      <c r="F10" s="290" t="s">
        <v>148</v>
      </c>
      <c r="G10" s="711">
        <v>150</v>
      </c>
      <c r="H10" s="437"/>
      <c r="I10" s="206">
        <v>3.3</v>
      </c>
      <c r="J10" s="54">
        <v>3.9</v>
      </c>
      <c r="K10" s="55">
        <v>25.65</v>
      </c>
      <c r="L10" s="571">
        <v>151.35</v>
      </c>
      <c r="M10" s="206">
        <v>0.15</v>
      </c>
      <c r="N10" s="54">
        <v>0.09</v>
      </c>
      <c r="O10" s="54">
        <v>21</v>
      </c>
      <c r="P10" s="54">
        <v>0</v>
      </c>
      <c r="Q10" s="55">
        <v>0</v>
      </c>
      <c r="R10" s="206">
        <v>14.01</v>
      </c>
      <c r="S10" s="54">
        <v>78.63</v>
      </c>
      <c r="T10" s="54">
        <v>29.37</v>
      </c>
      <c r="U10" s="54">
        <v>1.32</v>
      </c>
      <c r="V10" s="54">
        <v>809.4</v>
      </c>
      <c r="W10" s="54">
        <v>8.0000000000000002E-3</v>
      </c>
      <c r="X10" s="54">
        <v>5.9999999999999995E-4</v>
      </c>
      <c r="Y10" s="73">
        <v>4.4999999999999998E-2</v>
      </c>
    </row>
    <row r="11" spans="2:25" s="36" customFormat="1" ht="26.45" customHeight="1" x14ac:dyDescent="0.25">
      <c r="B11" s="732"/>
      <c r="C11" s="841" t="s">
        <v>70</v>
      </c>
      <c r="D11" s="155">
        <v>50</v>
      </c>
      <c r="E11" s="539" t="s">
        <v>59</v>
      </c>
      <c r="F11" s="245" t="s">
        <v>115</v>
      </c>
      <c r="G11" s="710">
        <v>150</v>
      </c>
      <c r="H11" s="158"/>
      <c r="I11" s="576">
        <v>3.3</v>
      </c>
      <c r="J11" s="577">
        <v>7.8</v>
      </c>
      <c r="K11" s="580">
        <v>22.35</v>
      </c>
      <c r="L11" s="610">
        <v>173.1</v>
      </c>
      <c r="M11" s="203">
        <v>0.14000000000000001</v>
      </c>
      <c r="N11" s="66">
        <v>0.12</v>
      </c>
      <c r="O11" s="66">
        <v>18.149999999999999</v>
      </c>
      <c r="P11" s="66">
        <v>21.6</v>
      </c>
      <c r="Q11" s="411">
        <v>0.1</v>
      </c>
      <c r="R11" s="203">
        <v>36.36</v>
      </c>
      <c r="S11" s="66">
        <v>85.5</v>
      </c>
      <c r="T11" s="66">
        <v>27.8</v>
      </c>
      <c r="U11" s="66">
        <v>1.1399999999999999</v>
      </c>
      <c r="V11" s="66">
        <v>701.4</v>
      </c>
      <c r="W11" s="66">
        <v>8.0000000000000002E-3</v>
      </c>
      <c r="X11" s="66">
        <v>2E-3</v>
      </c>
      <c r="Y11" s="98">
        <v>4.2000000000000003E-2</v>
      </c>
    </row>
    <row r="12" spans="2:25" s="36" customFormat="1" ht="36" customHeight="1" x14ac:dyDescent="0.25">
      <c r="B12" s="732"/>
      <c r="C12" s="147">
        <v>104</v>
      </c>
      <c r="D12" s="118">
        <v>104</v>
      </c>
      <c r="E12" s="125" t="s">
        <v>18</v>
      </c>
      <c r="F12" s="725" t="s">
        <v>131</v>
      </c>
      <c r="G12" s="763">
        <v>200</v>
      </c>
      <c r="H12" s="146"/>
      <c r="I12" s="201">
        <v>0</v>
      </c>
      <c r="J12" s="15">
        <v>0</v>
      </c>
      <c r="K12" s="18">
        <v>14.4</v>
      </c>
      <c r="L12" s="426">
        <v>58.4</v>
      </c>
      <c r="M12" s="201">
        <v>0.1</v>
      </c>
      <c r="N12" s="15">
        <v>0.1</v>
      </c>
      <c r="O12" s="15">
        <v>3</v>
      </c>
      <c r="P12" s="15">
        <v>79.2</v>
      </c>
      <c r="Q12" s="18">
        <v>0.96</v>
      </c>
      <c r="R12" s="201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41">
        <v>0</v>
      </c>
    </row>
    <row r="13" spans="2:25" s="36" customFormat="1" ht="26.45" customHeight="1" x14ac:dyDescent="0.25">
      <c r="B13" s="732"/>
      <c r="C13" s="147"/>
      <c r="D13" s="119">
        <v>119</v>
      </c>
      <c r="E13" s="124" t="s">
        <v>14</v>
      </c>
      <c r="F13" s="127" t="s">
        <v>51</v>
      </c>
      <c r="G13" s="113">
        <v>30</v>
      </c>
      <c r="H13" s="775"/>
      <c r="I13" s="201">
        <v>2.13</v>
      </c>
      <c r="J13" s="15">
        <v>0.21</v>
      </c>
      <c r="K13" s="18">
        <v>13.26</v>
      </c>
      <c r="L13" s="427">
        <v>72</v>
      </c>
      <c r="M13" s="226">
        <v>0.03</v>
      </c>
      <c r="N13" s="20">
        <v>0.01</v>
      </c>
      <c r="O13" s="20">
        <v>0</v>
      </c>
      <c r="P13" s="20">
        <v>0</v>
      </c>
      <c r="Q13" s="21">
        <v>0</v>
      </c>
      <c r="R13" s="226">
        <v>11.1</v>
      </c>
      <c r="S13" s="20">
        <v>65.400000000000006</v>
      </c>
      <c r="T13" s="20">
        <v>19.5</v>
      </c>
      <c r="U13" s="20">
        <v>0.84</v>
      </c>
      <c r="V13" s="20">
        <v>27.9</v>
      </c>
      <c r="W13" s="20">
        <v>1E-3</v>
      </c>
      <c r="X13" s="20">
        <v>2E-3</v>
      </c>
      <c r="Y13" s="46">
        <v>0</v>
      </c>
    </row>
    <row r="14" spans="2:25" s="36" customFormat="1" ht="26.45" customHeight="1" x14ac:dyDescent="0.25">
      <c r="B14" s="732"/>
      <c r="C14" s="147"/>
      <c r="D14" s="116">
        <v>120</v>
      </c>
      <c r="E14" s="124" t="s">
        <v>15</v>
      </c>
      <c r="F14" s="127" t="s">
        <v>45</v>
      </c>
      <c r="G14" s="113">
        <v>20</v>
      </c>
      <c r="H14" s="775"/>
      <c r="I14" s="201">
        <v>1.1399999999999999</v>
      </c>
      <c r="J14" s="15">
        <v>0.22</v>
      </c>
      <c r="K14" s="18">
        <v>7.44</v>
      </c>
      <c r="L14" s="427">
        <v>36.26</v>
      </c>
      <c r="M14" s="226">
        <v>0.02</v>
      </c>
      <c r="N14" s="20">
        <v>2.4E-2</v>
      </c>
      <c r="O14" s="20">
        <v>0.08</v>
      </c>
      <c r="P14" s="20">
        <v>0</v>
      </c>
      <c r="Q14" s="21">
        <v>0</v>
      </c>
      <c r="R14" s="226">
        <v>6.8</v>
      </c>
      <c r="S14" s="20">
        <v>24</v>
      </c>
      <c r="T14" s="20">
        <v>8.1999999999999993</v>
      </c>
      <c r="U14" s="20">
        <v>0.46</v>
      </c>
      <c r="V14" s="20">
        <v>73.5</v>
      </c>
      <c r="W14" s="20">
        <v>2E-3</v>
      </c>
      <c r="X14" s="20">
        <v>2E-3</v>
      </c>
      <c r="Y14" s="46">
        <v>1.2E-2</v>
      </c>
    </row>
    <row r="15" spans="2:25" s="36" customFormat="1" ht="26.45" customHeight="1" x14ac:dyDescent="0.25">
      <c r="B15" s="732"/>
      <c r="C15" s="840" t="s">
        <v>68</v>
      </c>
      <c r="D15" s="154"/>
      <c r="E15" s="415"/>
      <c r="F15" s="246" t="s">
        <v>21</v>
      </c>
      <c r="G15" s="390">
        <f>G6+G8+G11+G12+G13+G14</f>
        <v>550</v>
      </c>
      <c r="H15" s="437"/>
      <c r="I15" s="172">
        <f>I6+I8+I10+I12+I13+I14</f>
        <v>23.4</v>
      </c>
      <c r="J15" s="22">
        <f t="shared" ref="J15:Y15" si="0">J6+J8+J10+J12+J13+J14</f>
        <v>24.09</v>
      </c>
      <c r="K15" s="99">
        <f t="shared" si="0"/>
        <v>71.069999999999993</v>
      </c>
      <c r="L15" s="559">
        <f>L6+L8+L11+L12+L13+L14</f>
        <v>622.11</v>
      </c>
      <c r="M15" s="172">
        <f t="shared" si="0"/>
        <v>0.39</v>
      </c>
      <c r="N15" s="22">
        <f t="shared" si="0"/>
        <v>0.36399999999999999</v>
      </c>
      <c r="O15" s="22">
        <f t="shared" si="0"/>
        <v>34.14</v>
      </c>
      <c r="P15" s="22">
        <f t="shared" si="0"/>
        <v>109.2</v>
      </c>
      <c r="Q15" s="99">
        <f t="shared" si="0"/>
        <v>0.99</v>
      </c>
      <c r="R15" s="172">
        <f t="shared" si="0"/>
        <v>78.039999999999992</v>
      </c>
      <c r="S15" s="22">
        <f t="shared" si="0"/>
        <v>341.25</v>
      </c>
      <c r="T15" s="22">
        <f t="shared" si="0"/>
        <v>86.95</v>
      </c>
      <c r="U15" s="22">
        <f t="shared" si="0"/>
        <v>4.6399999999999997</v>
      </c>
      <c r="V15" s="22">
        <f t="shared" si="0"/>
        <v>1287.95</v>
      </c>
      <c r="W15" s="22">
        <f t="shared" si="0"/>
        <v>1.6100000000000003E-2</v>
      </c>
      <c r="X15" s="22">
        <f t="shared" si="0"/>
        <v>5.5500000000000002E-3</v>
      </c>
      <c r="Y15" s="62">
        <f t="shared" si="0"/>
        <v>0.13700000000000001</v>
      </c>
    </row>
    <row r="16" spans="2:25" s="36" customFormat="1" ht="26.45" customHeight="1" x14ac:dyDescent="0.25">
      <c r="B16" s="732"/>
      <c r="C16" s="841" t="s">
        <v>70</v>
      </c>
      <c r="D16" s="155"/>
      <c r="E16" s="539"/>
      <c r="F16" s="247" t="s">
        <v>21</v>
      </c>
      <c r="G16" s="380">
        <f>G7+G9+G11+G12+G13+G14</f>
        <v>550</v>
      </c>
      <c r="H16" s="242"/>
      <c r="I16" s="378">
        <f>I7+I9+I11+I12+I13+I14</f>
        <v>25.05</v>
      </c>
      <c r="J16" s="377">
        <f t="shared" ref="J16:Y16" si="1">J7+J9+J11+J12+J13+J14</f>
        <v>24.79</v>
      </c>
      <c r="K16" s="381">
        <f t="shared" si="1"/>
        <v>61.9</v>
      </c>
      <c r="L16" s="560">
        <f>L7+L9+L10+L12+L13+L14</f>
        <v>559.21</v>
      </c>
      <c r="M16" s="378">
        <f t="shared" si="1"/>
        <v>0.3600000000000001</v>
      </c>
      <c r="N16" s="377">
        <f t="shared" si="1"/>
        <v>0.40400000000000003</v>
      </c>
      <c r="O16" s="377">
        <f t="shared" si="1"/>
        <v>27.779999999999998</v>
      </c>
      <c r="P16" s="377">
        <f t="shared" si="1"/>
        <v>110.80000000000001</v>
      </c>
      <c r="Q16" s="381">
        <f t="shared" si="1"/>
        <v>1.06</v>
      </c>
      <c r="R16" s="378">
        <f t="shared" si="1"/>
        <v>79.759999999999991</v>
      </c>
      <c r="S16" s="377">
        <f t="shared" si="1"/>
        <v>370.86</v>
      </c>
      <c r="T16" s="377">
        <f t="shared" si="1"/>
        <v>85.94</v>
      </c>
      <c r="U16" s="377">
        <f t="shared" si="1"/>
        <v>5.27</v>
      </c>
      <c r="V16" s="377">
        <f t="shared" si="1"/>
        <v>1222.7</v>
      </c>
      <c r="W16" s="377">
        <f t="shared" si="1"/>
        <v>1.8000000000000002E-2</v>
      </c>
      <c r="X16" s="377">
        <f t="shared" si="1"/>
        <v>6.2000000000000006E-3</v>
      </c>
      <c r="Y16" s="379">
        <f t="shared" si="1"/>
        <v>0.113</v>
      </c>
    </row>
    <row r="17" spans="2:25" s="36" customFormat="1" ht="26.45" customHeight="1" x14ac:dyDescent="0.25">
      <c r="B17" s="732"/>
      <c r="C17" s="840" t="s">
        <v>68</v>
      </c>
      <c r="D17" s="154"/>
      <c r="E17" s="415"/>
      <c r="F17" s="774" t="s">
        <v>22</v>
      </c>
      <c r="G17" s="143"/>
      <c r="H17" s="437"/>
      <c r="I17" s="249"/>
      <c r="J17" s="60"/>
      <c r="K17" s="100"/>
      <c r="L17" s="558">
        <f>L15/23.5</f>
        <v>26.472765957446811</v>
      </c>
      <c r="M17" s="249"/>
      <c r="N17" s="60"/>
      <c r="O17" s="60"/>
      <c r="P17" s="60"/>
      <c r="Q17" s="100"/>
      <c r="R17" s="249"/>
      <c r="S17" s="60"/>
      <c r="T17" s="60"/>
      <c r="U17" s="60"/>
      <c r="V17" s="60"/>
      <c r="W17" s="60"/>
      <c r="X17" s="60"/>
      <c r="Y17" s="61"/>
    </row>
    <row r="18" spans="2:25" s="36" customFormat="1" ht="26.45" customHeight="1" thickBot="1" x14ac:dyDescent="0.3">
      <c r="B18" s="771"/>
      <c r="C18" s="842" t="s">
        <v>70</v>
      </c>
      <c r="D18" s="157"/>
      <c r="E18" s="418"/>
      <c r="F18" s="607" t="s">
        <v>22</v>
      </c>
      <c r="G18" s="145"/>
      <c r="H18" s="507"/>
      <c r="I18" s="251"/>
      <c r="J18" s="141"/>
      <c r="K18" s="159"/>
      <c r="L18" s="561">
        <f>L16/23.5</f>
        <v>23.796170212765958</v>
      </c>
      <c r="M18" s="251"/>
      <c r="N18" s="141"/>
      <c r="O18" s="141"/>
      <c r="P18" s="141"/>
      <c r="Q18" s="159"/>
      <c r="R18" s="251"/>
      <c r="S18" s="141"/>
      <c r="T18" s="141"/>
      <c r="U18" s="141"/>
      <c r="V18" s="141"/>
      <c r="W18" s="141"/>
      <c r="X18" s="141"/>
      <c r="Y18" s="142"/>
    </row>
    <row r="19" spans="2:25" s="16" customFormat="1" ht="36" customHeight="1" x14ac:dyDescent="0.25">
      <c r="B19" s="731" t="s">
        <v>7</v>
      </c>
      <c r="C19" s="131"/>
      <c r="D19" s="480">
        <v>24</v>
      </c>
      <c r="E19" s="807" t="s">
        <v>20</v>
      </c>
      <c r="F19" s="314" t="s">
        <v>99</v>
      </c>
      <c r="G19" s="445">
        <v>150</v>
      </c>
      <c r="H19" s="121"/>
      <c r="I19" s="38">
        <v>0.6</v>
      </c>
      <c r="J19" s="39">
        <v>0</v>
      </c>
      <c r="K19" s="42">
        <v>16.95</v>
      </c>
      <c r="L19" s="163">
        <v>69</v>
      </c>
      <c r="M19" s="217">
        <v>0.01</v>
      </c>
      <c r="N19" s="38">
        <v>0.03</v>
      </c>
      <c r="O19" s="39">
        <v>19.5</v>
      </c>
      <c r="P19" s="39">
        <v>0</v>
      </c>
      <c r="Q19" s="40">
        <v>0</v>
      </c>
      <c r="R19" s="38">
        <v>24</v>
      </c>
      <c r="S19" s="39">
        <v>16.5</v>
      </c>
      <c r="T19" s="39">
        <v>13.5</v>
      </c>
      <c r="U19" s="39">
        <v>3.3</v>
      </c>
      <c r="V19" s="39">
        <v>417</v>
      </c>
      <c r="W19" s="39">
        <v>3.0000000000000001E-3</v>
      </c>
      <c r="X19" s="39">
        <v>5.0000000000000001E-4</v>
      </c>
      <c r="Y19" s="40">
        <v>1.4999999999999999E-2</v>
      </c>
    </row>
    <row r="20" spans="2:25" s="16" customFormat="1" ht="26.45" customHeight="1" x14ac:dyDescent="0.25">
      <c r="B20" s="733"/>
      <c r="C20" s="118"/>
      <c r="D20" s="125">
        <v>31</v>
      </c>
      <c r="E20" s="118" t="s">
        <v>9</v>
      </c>
      <c r="F20" s="312" t="s">
        <v>72</v>
      </c>
      <c r="G20" s="726">
        <v>200</v>
      </c>
      <c r="H20" s="118"/>
      <c r="I20" s="202">
        <v>5.74</v>
      </c>
      <c r="J20" s="13">
        <v>8.7799999999999994</v>
      </c>
      <c r="K20" s="23">
        <v>8.74</v>
      </c>
      <c r="L20" s="119">
        <v>138.04</v>
      </c>
      <c r="M20" s="119">
        <v>0.04</v>
      </c>
      <c r="N20" s="76">
        <v>0.08</v>
      </c>
      <c r="O20" s="13">
        <v>5.24</v>
      </c>
      <c r="P20" s="13">
        <v>132.80000000000001</v>
      </c>
      <c r="Q20" s="23">
        <v>0.06</v>
      </c>
      <c r="R20" s="202">
        <v>33.799999999999997</v>
      </c>
      <c r="S20" s="13">
        <v>77.48</v>
      </c>
      <c r="T20" s="13">
        <v>20.28</v>
      </c>
      <c r="U20" s="13">
        <v>1.28</v>
      </c>
      <c r="V20" s="13">
        <v>278.8</v>
      </c>
      <c r="W20" s="13">
        <v>6.0000000000000001E-3</v>
      </c>
      <c r="X20" s="13">
        <v>0</v>
      </c>
      <c r="Y20" s="844">
        <v>3.5999999999999997E-2</v>
      </c>
    </row>
    <row r="21" spans="2:25" s="36" customFormat="1" ht="26.45" customHeight="1" x14ac:dyDescent="0.25">
      <c r="B21" s="768"/>
      <c r="C21" s="137" t="s">
        <v>68</v>
      </c>
      <c r="D21" s="143">
        <v>240</v>
      </c>
      <c r="E21" s="154" t="s">
        <v>10</v>
      </c>
      <c r="F21" s="597" t="s">
        <v>112</v>
      </c>
      <c r="G21" s="437">
        <v>90</v>
      </c>
      <c r="H21" s="154"/>
      <c r="I21" s="59">
        <v>20.170000000000002</v>
      </c>
      <c r="J21" s="60">
        <v>20.309999999999999</v>
      </c>
      <c r="K21" s="100">
        <v>2.09</v>
      </c>
      <c r="L21" s="552">
        <v>274</v>
      </c>
      <c r="M21" s="249">
        <v>7.0000000000000007E-2</v>
      </c>
      <c r="N21" s="60">
        <v>0.18</v>
      </c>
      <c r="O21" s="60">
        <v>1.5</v>
      </c>
      <c r="P21" s="60">
        <v>225</v>
      </c>
      <c r="Q21" s="61">
        <v>0.42</v>
      </c>
      <c r="R21" s="59">
        <v>157.65</v>
      </c>
      <c r="S21" s="60">
        <v>222.58</v>
      </c>
      <c r="T21" s="60">
        <v>26.64</v>
      </c>
      <c r="U21" s="60">
        <v>1.51</v>
      </c>
      <c r="V21" s="60">
        <v>237.86</v>
      </c>
      <c r="W21" s="60">
        <v>0</v>
      </c>
      <c r="X21" s="60">
        <v>0</v>
      </c>
      <c r="Y21" s="61">
        <v>0.1</v>
      </c>
    </row>
    <row r="22" spans="2:25" s="36" customFormat="1" ht="26.45" customHeight="1" x14ac:dyDescent="0.25">
      <c r="B22" s="768"/>
      <c r="C22" s="843" t="s">
        <v>70</v>
      </c>
      <c r="D22" s="539">
        <v>82</v>
      </c>
      <c r="E22" s="144" t="s">
        <v>10</v>
      </c>
      <c r="F22" s="245" t="s">
        <v>171</v>
      </c>
      <c r="G22" s="710">
        <v>95</v>
      </c>
      <c r="H22" s="155"/>
      <c r="I22" s="65">
        <v>23.47</v>
      </c>
      <c r="J22" s="66">
        <v>16.34</v>
      </c>
      <c r="K22" s="411">
        <v>0.56999999999999995</v>
      </c>
      <c r="L22" s="594">
        <v>243.58</v>
      </c>
      <c r="M22" s="203">
        <v>0.05</v>
      </c>
      <c r="N22" s="66">
        <v>0.14000000000000001</v>
      </c>
      <c r="O22" s="66">
        <v>0.95</v>
      </c>
      <c r="P22" s="66">
        <v>28.8</v>
      </c>
      <c r="Q22" s="98">
        <v>0</v>
      </c>
      <c r="R22" s="65">
        <v>30.95</v>
      </c>
      <c r="S22" s="66">
        <v>180.15</v>
      </c>
      <c r="T22" s="66">
        <v>23.6</v>
      </c>
      <c r="U22" s="66">
        <v>1.56</v>
      </c>
      <c r="V22" s="66">
        <v>240.57</v>
      </c>
      <c r="W22" s="66">
        <v>4.0000000000000001E-3</v>
      </c>
      <c r="X22" s="66">
        <v>0</v>
      </c>
      <c r="Y22" s="98">
        <v>0.14000000000000001</v>
      </c>
    </row>
    <row r="23" spans="2:25" s="36" customFormat="1" ht="26.45" customHeight="1" x14ac:dyDescent="0.25">
      <c r="B23" s="768"/>
      <c r="C23" s="104"/>
      <c r="D23" s="94">
        <v>65</v>
      </c>
      <c r="E23" s="148" t="s">
        <v>78</v>
      </c>
      <c r="F23" s="127" t="s">
        <v>50</v>
      </c>
      <c r="G23" s="113">
        <v>150</v>
      </c>
      <c r="H23" s="116"/>
      <c r="I23" s="86">
        <v>6.45</v>
      </c>
      <c r="J23" s="87">
        <v>4.05</v>
      </c>
      <c r="K23" s="88">
        <v>40.200000000000003</v>
      </c>
      <c r="L23" s="165">
        <v>223.65</v>
      </c>
      <c r="M23" s="202">
        <v>0.08</v>
      </c>
      <c r="N23" s="13">
        <v>0.02</v>
      </c>
      <c r="O23" s="13">
        <v>0</v>
      </c>
      <c r="P23" s="13">
        <v>30</v>
      </c>
      <c r="Q23" s="43">
        <v>0.11</v>
      </c>
      <c r="R23" s="76">
        <v>13.05</v>
      </c>
      <c r="S23" s="13">
        <v>58.34</v>
      </c>
      <c r="T23" s="13">
        <v>22.53</v>
      </c>
      <c r="U23" s="13">
        <v>1.25</v>
      </c>
      <c r="V23" s="13">
        <v>1.1000000000000001</v>
      </c>
      <c r="W23" s="13">
        <v>0</v>
      </c>
      <c r="X23" s="13">
        <v>0</v>
      </c>
      <c r="Y23" s="46">
        <v>0</v>
      </c>
    </row>
    <row r="24" spans="2:25" s="16" customFormat="1" ht="33.75" customHeight="1" x14ac:dyDescent="0.25">
      <c r="B24" s="734"/>
      <c r="C24" s="118"/>
      <c r="D24" s="458">
        <v>216</v>
      </c>
      <c r="E24" s="113" t="s">
        <v>18</v>
      </c>
      <c r="F24" s="188" t="s">
        <v>119</v>
      </c>
      <c r="G24" s="148">
        <v>200</v>
      </c>
      <c r="H24" s="193"/>
      <c r="I24" s="17">
        <v>0.26</v>
      </c>
      <c r="J24" s="15">
        <v>0</v>
      </c>
      <c r="K24" s="18">
        <v>15.46</v>
      </c>
      <c r="L24" s="161">
        <v>62</v>
      </c>
      <c r="M24" s="226">
        <v>0</v>
      </c>
      <c r="N24" s="20">
        <v>0</v>
      </c>
      <c r="O24" s="20">
        <v>4.4000000000000004</v>
      </c>
      <c r="P24" s="20">
        <v>0</v>
      </c>
      <c r="Q24" s="46">
        <v>0</v>
      </c>
      <c r="R24" s="19">
        <v>0.4</v>
      </c>
      <c r="S24" s="20">
        <v>0</v>
      </c>
      <c r="T24" s="20">
        <v>0</v>
      </c>
      <c r="U24" s="20">
        <v>0.04</v>
      </c>
      <c r="V24" s="20">
        <v>0.36</v>
      </c>
      <c r="W24" s="20">
        <v>0</v>
      </c>
      <c r="X24" s="20">
        <v>0</v>
      </c>
      <c r="Y24" s="46">
        <v>0</v>
      </c>
    </row>
    <row r="25" spans="2:25" s="16" customFormat="1" ht="26.45" customHeight="1" x14ac:dyDescent="0.25">
      <c r="B25" s="734"/>
      <c r="C25" s="119"/>
      <c r="D25" s="95">
        <v>119</v>
      </c>
      <c r="E25" s="116" t="s">
        <v>14</v>
      </c>
      <c r="F25" s="453" t="s">
        <v>51</v>
      </c>
      <c r="G25" s="168">
        <v>20</v>
      </c>
      <c r="H25" s="116"/>
      <c r="I25" s="17">
        <v>1.4</v>
      </c>
      <c r="J25" s="15">
        <v>0.14000000000000001</v>
      </c>
      <c r="K25" s="18">
        <v>8.8000000000000007</v>
      </c>
      <c r="L25" s="161">
        <v>48</v>
      </c>
      <c r="M25" s="201">
        <v>0.02</v>
      </c>
      <c r="N25" s="15">
        <v>6.0000000000000001E-3</v>
      </c>
      <c r="O25" s="15">
        <v>0</v>
      </c>
      <c r="P25" s="15">
        <v>0</v>
      </c>
      <c r="Q25" s="41">
        <v>0</v>
      </c>
      <c r="R25" s="17">
        <v>7.4</v>
      </c>
      <c r="S25" s="15">
        <v>43.6</v>
      </c>
      <c r="T25" s="15">
        <v>13</v>
      </c>
      <c r="U25" s="15">
        <v>0.56000000000000005</v>
      </c>
      <c r="V25" s="15">
        <v>18.600000000000001</v>
      </c>
      <c r="W25" s="15">
        <v>5.9999999999999995E-4</v>
      </c>
      <c r="X25" s="15">
        <v>1E-3</v>
      </c>
      <c r="Y25" s="41">
        <v>0</v>
      </c>
    </row>
    <row r="26" spans="2:25" s="16" customFormat="1" ht="26.45" customHeight="1" x14ac:dyDescent="0.25">
      <c r="B26" s="734"/>
      <c r="C26" s="119"/>
      <c r="D26" s="113">
        <v>120</v>
      </c>
      <c r="E26" s="148" t="s">
        <v>15</v>
      </c>
      <c r="F26" s="127" t="s">
        <v>45</v>
      </c>
      <c r="G26" s="147">
        <v>20</v>
      </c>
      <c r="H26" s="117"/>
      <c r="I26" s="19">
        <v>1.1399999999999999</v>
      </c>
      <c r="J26" s="20">
        <v>0.22</v>
      </c>
      <c r="K26" s="21">
        <v>7.44</v>
      </c>
      <c r="L26" s="224">
        <v>36.26</v>
      </c>
      <c r="M26" s="226">
        <v>0.02</v>
      </c>
      <c r="N26" s="20">
        <v>2.4E-2</v>
      </c>
      <c r="O26" s="20">
        <v>0.08</v>
      </c>
      <c r="P26" s="20">
        <v>0</v>
      </c>
      <c r="Q26" s="46">
        <v>0</v>
      </c>
      <c r="R26" s="19">
        <v>6.8</v>
      </c>
      <c r="S26" s="20">
        <v>24</v>
      </c>
      <c r="T26" s="20">
        <v>8.1999999999999993</v>
      </c>
      <c r="U26" s="20">
        <v>0.46</v>
      </c>
      <c r="V26" s="20">
        <v>73.5</v>
      </c>
      <c r="W26" s="20">
        <v>2E-3</v>
      </c>
      <c r="X26" s="20">
        <v>2E-3</v>
      </c>
      <c r="Y26" s="46">
        <v>1.2E-2</v>
      </c>
    </row>
    <row r="27" spans="2:25" s="16" customFormat="1" ht="26.45" customHeight="1" x14ac:dyDescent="0.25">
      <c r="B27" s="734"/>
      <c r="C27" s="840" t="s">
        <v>68</v>
      </c>
      <c r="D27" s="154"/>
      <c r="E27" s="415"/>
      <c r="F27" s="246" t="s">
        <v>21</v>
      </c>
      <c r="G27" s="416">
        <f>G19+G20+G21+G23+G24+G25+G26</f>
        <v>830</v>
      </c>
      <c r="H27" s="199"/>
      <c r="I27" s="52">
        <f t="shared" ref="I27:Y27" si="2">I19+I20+I21+I23+I24+I25+I26</f>
        <v>35.76</v>
      </c>
      <c r="J27" s="22">
        <f t="shared" si="2"/>
        <v>33.499999999999993</v>
      </c>
      <c r="K27" s="99">
        <f t="shared" si="2"/>
        <v>99.679999999999993</v>
      </c>
      <c r="L27" s="546">
        <f>L19+L20+L21+L23+L24+L25+L26</f>
        <v>850.94999999999993</v>
      </c>
      <c r="M27" s="172">
        <f t="shared" si="2"/>
        <v>0.24</v>
      </c>
      <c r="N27" s="22">
        <f t="shared" si="2"/>
        <v>0.34</v>
      </c>
      <c r="O27" s="22">
        <f t="shared" si="2"/>
        <v>30.72</v>
      </c>
      <c r="P27" s="22">
        <f t="shared" si="2"/>
        <v>387.8</v>
      </c>
      <c r="Q27" s="62">
        <f t="shared" si="2"/>
        <v>0.59</v>
      </c>
      <c r="R27" s="52">
        <f t="shared" si="2"/>
        <v>243.10000000000002</v>
      </c>
      <c r="S27" s="22">
        <f t="shared" si="2"/>
        <v>442.5</v>
      </c>
      <c r="T27" s="22">
        <f t="shared" si="2"/>
        <v>104.15</v>
      </c>
      <c r="U27" s="22">
        <f t="shared" si="2"/>
        <v>8.4</v>
      </c>
      <c r="V27" s="22">
        <f t="shared" si="2"/>
        <v>1027.22</v>
      </c>
      <c r="W27" s="22">
        <f t="shared" si="2"/>
        <v>1.1600000000000001E-2</v>
      </c>
      <c r="X27" s="22">
        <f t="shared" si="2"/>
        <v>3.5000000000000001E-3</v>
      </c>
      <c r="Y27" s="62">
        <f t="shared" si="2"/>
        <v>0.16300000000000001</v>
      </c>
    </row>
    <row r="28" spans="2:25" s="16" customFormat="1" ht="26.45" customHeight="1" x14ac:dyDescent="0.25">
      <c r="B28" s="734"/>
      <c r="C28" s="841" t="s">
        <v>70</v>
      </c>
      <c r="D28" s="155"/>
      <c r="E28" s="539"/>
      <c r="F28" s="247" t="s">
        <v>21</v>
      </c>
      <c r="G28" s="457">
        <f>G19+G20+G22+G23+G24+G25+G26</f>
        <v>835</v>
      </c>
      <c r="H28" s="200"/>
      <c r="I28" s="433">
        <f t="shared" ref="I28:Y28" si="3">I19+I20+I22+I23+I24+I25+I26</f>
        <v>39.059999999999995</v>
      </c>
      <c r="J28" s="56">
        <f t="shared" si="3"/>
        <v>29.529999999999998</v>
      </c>
      <c r="K28" s="593">
        <f t="shared" si="3"/>
        <v>98.160000000000011</v>
      </c>
      <c r="L28" s="595">
        <f>L19+L20+L22+L23+L24+L25+L26</f>
        <v>820.53</v>
      </c>
      <c r="M28" s="250">
        <f t="shared" si="3"/>
        <v>0.21999999999999997</v>
      </c>
      <c r="N28" s="56">
        <f t="shared" si="3"/>
        <v>0.30000000000000004</v>
      </c>
      <c r="O28" s="56">
        <f t="shared" si="3"/>
        <v>30.17</v>
      </c>
      <c r="P28" s="56">
        <f t="shared" si="3"/>
        <v>191.60000000000002</v>
      </c>
      <c r="Q28" s="75">
        <f t="shared" si="3"/>
        <v>0.16999999999999998</v>
      </c>
      <c r="R28" s="433">
        <f t="shared" si="3"/>
        <v>116.4</v>
      </c>
      <c r="S28" s="56">
        <f t="shared" si="3"/>
        <v>400.07000000000005</v>
      </c>
      <c r="T28" s="56">
        <f t="shared" si="3"/>
        <v>101.11</v>
      </c>
      <c r="U28" s="56">
        <f t="shared" si="3"/>
        <v>8.4500000000000011</v>
      </c>
      <c r="V28" s="56">
        <f t="shared" si="3"/>
        <v>1029.9299999999998</v>
      </c>
      <c r="W28" s="56">
        <f t="shared" si="3"/>
        <v>1.5600000000000001E-2</v>
      </c>
      <c r="X28" s="56">
        <f t="shared" si="3"/>
        <v>3.5000000000000001E-3</v>
      </c>
      <c r="Y28" s="75">
        <f t="shared" si="3"/>
        <v>0.20300000000000001</v>
      </c>
    </row>
    <row r="29" spans="2:25" s="36" customFormat="1" ht="26.45" customHeight="1" x14ac:dyDescent="0.25">
      <c r="B29" s="768"/>
      <c r="C29" s="840" t="s">
        <v>68</v>
      </c>
      <c r="D29" s="154"/>
      <c r="E29" s="415"/>
      <c r="F29" s="774" t="s">
        <v>22</v>
      </c>
      <c r="G29" s="359"/>
      <c r="H29" s="199"/>
      <c r="I29" s="52"/>
      <c r="J29" s="22"/>
      <c r="K29" s="99"/>
      <c r="L29" s="596">
        <f>L27/23.5</f>
        <v>36.210638297872336</v>
      </c>
      <c r="M29" s="172"/>
      <c r="N29" s="22"/>
      <c r="O29" s="22"/>
      <c r="P29" s="22"/>
      <c r="Q29" s="62"/>
      <c r="R29" s="52"/>
      <c r="S29" s="22"/>
      <c r="T29" s="22"/>
      <c r="U29" s="22"/>
      <c r="V29" s="22"/>
      <c r="W29" s="22"/>
      <c r="X29" s="22"/>
      <c r="Y29" s="62"/>
    </row>
    <row r="30" spans="2:25" s="36" customFormat="1" ht="26.45" customHeight="1" thickBot="1" x14ac:dyDescent="0.3">
      <c r="B30" s="769"/>
      <c r="C30" s="772" t="s">
        <v>70</v>
      </c>
      <c r="D30" s="724"/>
      <c r="E30" s="708"/>
      <c r="F30" s="607" t="s">
        <v>22</v>
      </c>
      <c r="G30" s="145"/>
      <c r="H30" s="157"/>
      <c r="I30" s="585"/>
      <c r="J30" s="364"/>
      <c r="K30" s="400"/>
      <c r="L30" s="592">
        <f>L28/23.5</f>
        <v>34.916170212765955</v>
      </c>
      <c r="M30" s="363"/>
      <c r="N30" s="364"/>
      <c r="O30" s="364"/>
      <c r="P30" s="364"/>
      <c r="Q30" s="365"/>
      <c r="R30" s="585"/>
      <c r="S30" s="364"/>
      <c r="T30" s="364"/>
      <c r="U30" s="364"/>
      <c r="V30" s="364"/>
      <c r="W30" s="364"/>
      <c r="X30" s="364"/>
      <c r="Y30" s="365"/>
    </row>
    <row r="31" spans="2:25" x14ac:dyDescent="0.25">
      <c r="B31" s="2"/>
      <c r="C31" s="4"/>
      <c r="D31" s="4"/>
      <c r="E31" s="2"/>
      <c r="F31" s="2"/>
      <c r="G31" s="2"/>
      <c r="H31" s="9"/>
      <c r="I31" s="10"/>
      <c r="J31" s="9"/>
      <c r="K31" s="2"/>
      <c r="L31" s="12"/>
      <c r="M31" s="2"/>
      <c r="N31" s="2"/>
      <c r="O31" s="2"/>
    </row>
    <row r="32" spans="2:25" ht="18.75" x14ac:dyDescent="0.25">
      <c r="B32" s="712" t="s">
        <v>61</v>
      </c>
      <c r="C32" s="713"/>
      <c r="D32" s="714"/>
      <c r="E32" s="714"/>
      <c r="F32" s="25"/>
      <c r="G32" s="26"/>
      <c r="H32" s="11"/>
      <c r="I32" s="9"/>
      <c r="J32" s="11"/>
      <c r="K32" s="11"/>
      <c r="L32" s="581"/>
    </row>
    <row r="33" spans="2:11" ht="18.75" x14ac:dyDescent="0.25">
      <c r="B33" s="715" t="s">
        <v>62</v>
      </c>
      <c r="C33" s="716"/>
      <c r="D33" s="717"/>
      <c r="E33" s="717"/>
      <c r="F33" s="25"/>
      <c r="G33" s="26"/>
      <c r="H33" s="11"/>
      <c r="I33" s="11"/>
      <c r="J33" s="11"/>
      <c r="K33" s="11"/>
    </row>
    <row r="34" spans="2:11" ht="18.75" x14ac:dyDescent="0.25">
      <c r="B34" s="77"/>
      <c r="C34" s="77"/>
      <c r="D34" s="718"/>
      <c r="E34" s="77"/>
      <c r="F34" s="25"/>
      <c r="G34" s="26"/>
      <c r="H34" s="11"/>
      <c r="I34" s="11"/>
      <c r="J34" s="11"/>
      <c r="K34" s="11"/>
    </row>
    <row r="35" spans="2:11" ht="18.75" x14ac:dyDescent="0.25">
      <c r="E35" s="11"/>
      <c r="F35" s="25"/>
      <c r="G35" s="26"/>
      <c r="H35" s="11"/>
      <c r="I35" s="11"/>
      <c r="J35" s="11"/>
      <c r="K35" s="11"/>
    </row>
    <row r="37" spans="2:11" ht="18.75" x14ac:dyDescent="0.25">
      <c r="E37" s="11"/>
      <c r="F37" s="25"/>
      <c r="G37" s="26"/>
      <c r="H37" s="11"/>
      <c r="I37" s="11"/>
      <c r="J37" s="11"/>
      <c r="K37" s="11"/>
    </row>
    <row r="38" spans="2:11" x14ac:dyDescent="0.25">
      <c r="E38" s="11"/>
      <c r="F38" s="11"/>
      <c r="G38" s="11"/>
      <c r="H38" s="11"/>
      <c r="I38" s="11"/>
      <c r="J38" s="11"/>
      <c r="K38" s="11"/>
    </row>
    <row r="39" spans="2:11" x14ac:dyDescent="0.25">
      <c r="E39" s="11"/>
      <c r="F39" s="11"/>
      <c r="G39" s="11"/>
      <c r="H39" s="11"/>
      <c r="I39" s="11"/>
      <c r="J39" s="11"/>
      <c r="K39" s="11"/>
    </row>
    <row r="40" spans="2:11" x14ac:dyDescent="0.25">
      <c r="E40" s="11"/>
      <c r="F40" s="11"/>
      <c r="G40" s="11"/>
      <c r="H40" s="11"/>
      <c r="I40" s="11"/>
      <c r="J40" s="11"/>
      <c r="K40" s="11"/>
    </row>
    <row r="41" spans="2:11" x14ac:dyDescent="0.25">
      <c r="E41" s="11"/>
      <c r="F41" s="11"/>
      <c r="G41" s="11"/>
      <c r="H41" s="11"/>
      <c r="I41" s="11"/>
      <c r="J41" s="11"/>
      <c r="K41" s="11"/>
    </row>
    <row r="42" spans="2:11" x14ac:dyDescent="0.25">
      <c r="E42" s="11"/>
      <c r="F42" s="11"/>
      <c r="G42" s="11"/>
      <c r="H42" s="11"/>
      <c r="I42" s="11"/>
      <c r="J42" s="11"/>
      <c r="K42" s="11"/>
    </row>
    <row r="43" spans="2:11" x14ac:dyDescent="0.25">
      <c r="E43" s="11"/>
      <c r="F43" s="11"/>
      <c r="G43" s="11"/>
      <c r="H43" s="11"/>
      <c r="I43" s="11"/>
      <c r="J43" s="11"/>
      <c r="K43" s="11"/>
    </row>
    <row r="44" spans="2:11" x14ac:dyDescent="0.25">
      <c r="E44" s="11"/>
      <c r="F44" s="11"/>
      <c r="G44" s="11"/>
      <c r="H44" s="11"/>
      <c r="I44" s="11"/>
      <c r="J44" s="11"/>
      <c r="K44" s="11"/>
    </row>
  </sheetData>
  <mergeCells count="11">
    <mergeCell ref="B4:B5"/>
    <mergeCell ref="C4:C5"/>
    <mergeCell ref="F4:F5"/>
    <mergeCell ref="G4:G5"/>
    <mergeCell ref="H4:H5"/>
    <mergeCell ref="M4:Q4"/>
    <mergeCell ref="R4:Y4"/>
    <mergeCell ref="E4:E5"/>
    <mergeCell ref="D4:D5"/>
    <mergeCell ref="L4:L5"/>
    <mergeCell ref="I4:K4"/>
  </mergeCells>
  <pageMargins left="0.25" right="0.25" top="0.75" bottom="0.75" header="0.3" footer="0.3"/>
  <pageSetup paperSize="9" scale="3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6"/>
  <sheetViews>
    <sheetView topLeftCell="D4" zoomScale="60" zoomScaleNormal="60" workbookViewId="0">
      <selection activeCell="E25" sqref="E25"/>
    </sheetView>
  </sheetViews>
  <sheetFormatPr defaultRowHeight="15" x14ac:dyDescent="0.25"/>
  <cols>
    <col min="2" max="3" width="16.85546875" customWidth="1"/>
    <col min="4" max="4" width="22.5703125" style="5" customWidth="1"/>
    <col min="5" max="5" width="23.5703125" customWidth="1"/>
    <col min="6" max="6" width="64.42578125" customWidth="1"/>
    <col min="7" max="7" width="15.42578125" customWidth="1"/>
    <col min="8" max="8" width="15.7109375" customWidth="1"/>
    <col min="10" max="10" width="11.28515625" customWidth="1"/>
    <col min="11" max="11" width="15.42578125" customWidth="1"/>
    <col min="12" max="12" width="33.7109375" customWidth="1"/>
    <col min="13" max="13" width="11.28515625" customWidth="1"/>
    <col min="17" max="17" width="9.140625" customWidth="1"/>
    <col min="23" max="23" width="14.140625" customWidth="1"/>
    <col min="24" max="24" width="11.140625" bestFit="1" customWidth="1"/>
  </cols>
  <sheetData>
    <row r="2" spans="2:25" ht="23.25" x14ac:dyDescent="0.35">
      <c r="B2" s="635" t="s">
        <v>1</v>
      </c>
      <c r="C2" s="635"/>
      <c r="D2" s="635"/>
      <c r="E2" s="636"/>
      <c r="F2" s="635" t="s">
        <v>3</v>
      </c>
      <c r="G2" s="635"/>
      <c r="H2" s="637" t="s">
        <v>2</v>
      </c>
      <c r="I2" s="636">
        <v>13</v>
      </c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64" t="s">
        <v>0</v>
      </c>
      <c r="C4" s="645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72"/>
      <c r="K4" s="873"/>
      <c r="L4" s="859" t="s">
        <v>180</v>
      </c>
      <c r="M4" s="861" t="s">
        <v>24</v>
      </c>
      <c r="N4" s="868"/>
      <c r="O4" s="868"/>
      <c r="P4" s="868"/>
      <c r="Q4" s="869"/>
      <c r="R4" s="861" t="s">
        <v>25</v>
      </c>
      <c r="S4" s="868"/>
      <c r="T4" s="868"/>
      <c r="U4" s="868"/>
      <c r="V4" s="868"/>
      <c r="W4" s="868"/>
      <c r="X4" s="868"/>
      <c r="Y4" s="869"/>
    </row>
    <row r="5" spans="2:25" s="16" customFormat="1" ht="28.5" customHeight="1" thickBot="1" x14ac:dyDescent="0.3">
      <c r="B5" s="870"/>
      <c r="C5" s="646"/>
      <c r="D5" s="870"/>
      <c r="E5" s="870"/>
      <c r="F5" s="870"/>
      <c r="G5" s="870"/>
      <c r="H5" s="870"/>
      <c r="I5" s="653" t="s">
        <v>27</v>
      </c>
      <c r="J5" s="405" t="s">
        <v>28</v>
      </c>
      <c r="K5" s="653" t="s">
        <v>29</v>
      </c>
      <c r="L5" s="871"/>
      <c r="M5" s="286" t="s">
        <v>30</v>
      </c>
      <c r="N5" s="286" t="s">
        <v>105</v>
      </c>
      <c r="O5" s="286" t="s">
        <v>31</v>
      </c>
      <c r="P5" s="404" t="s">
        <v>106</v>
      </c>
      <c r="Q5" s="286" t="s">
        <v>107</v>
      </c>
      <c r="R5" s="286" t="s">
        <v>32</v>
      </c>
      <c r="S5" s="286" t="s">
        <v>33</v>
      </c>
      <c r="T5" s="286" t="s">
        <v>34</v>
      </c>
      <c r="U5" s="286" t="s">
        <v>35</v>
      </c>
      <c r="V5" s="286" t="s">
        <v>108</v>
      </c>
      <c r="W5" s="286" t="s">
        <v>109</v>
      </c>
      <c r="X5" s="286" t="s">
        <v>110</v>
      </c>
      <c r="Y5" s="405" t="s">
        <v>111</v>
      </c>
    </row>
    <row r="6" spans="2:25" s="16" customFormat="1" ht="26.45" customHeight="1" x14ac:dyDescent="0.25">
      <c r="B6" s="679" t="s">
        <v>6</v>
      </c>
      <c r="C6" s="121"/>
      <c r="D6" s="434">
        <v>24</v>
      </c>
      <c r="E6" s="121" t="s">
        <v>8</v>
      </c>
      <c r="F6" s="344" t="s">
        <v>103</v>
      </c>
      <c r="G6" s="121">
        <v>150</v>
      </c>
      <c r="H6" s="244"/>
      <c r="I6" s="217">
        <v>0.6</v>
      </c>
      <c r="J6" s="39">
        <v>0</v>
      </c>
      <c r="K6" s="42">
        <v>16.95</v>
      </c>
      <c r="L6" s="473">
        <v>69</v>
      </c>
      <c r="M6" s="210">
        <v>0.01</v>
      </c>
      <c r="N6" s="47">
        <v>0.03</v>
      </c>
      <c r="O6" s="37">
        <v>19.5</v>
      </c>
      <c r="P6" s="37">
        <v>0</v>
      </c>
      <c r="Q6" s="191">
        <v>0</v>
      </c>
      <c r="R6" s="210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191">
        <v>1.4999999999999999E-2</v>
      </c>
    </row>
    <row r="7" spans="2:25" s="36" customFormat="1" ht="39.75" customHeight="1" x14ac:dyDescent="0.25">
      <c r="B7" s="699"/>
      <c r="C7" s="117"/>
      <c r="D7" s="455">
        <v>69</v>
      </c>
      <c r="E7" s="117" t="s">
        <v>57</v>
      </c>
      <c r="F7" s="150" t="s">
        <v>149</v>
      </c>
      <c r="G7" s="147">
        <v>150</v>
      </c>
      <c r="H7" s="117"/>
      <c r="I7" s="17">
        <v>25.71</v>
      </c>
      <c r="J7" s="15">
        <v>11.96</v>
      </c>
      <c r="K7" s="18">
        <v>32.299999999999997</v>
      </c>
      <c r="L7" s="426">
        <v>342.12</v>
      </c>
      <c r="M7" s="201">
        <v>7.0000000000000007E-2</v>
      </c>
      <c r="N7" s="17">
        <v>0.34</v>
      </c>
      <c r="O7" s="15">
        <v>0.43</v>
      </c>
      <c r="P7" s="15">
        <v>60</v>
      </c>
      <c r="Q7" s="41">
        <v>0.27</v>
      </c>
      <c r="R7" s="201">
        <v>233.47</v>
      </c>
      <c r="S7" s="15">
        <v>283.02999999999997</v>
      </c>
      <c r="T7" s="15">
        <v>33.36</v>
      </c>
      <c r="U7" s="15">
        <v>0.82</v>
      </c>
      <c r="V7" s="15">
        <v>131.05000000000001</v>
      </c>
      <c r="W7" s="15">
        <v>9.1400000000000006E-3</v>
      </c>
      <c r="X7" s="15">
        <v>3.1E-2</v>
      </c>
      <c r="Y7" s="41">
        <v>0.03</v>
      </c>
    </row>
    <row r="8" spans="2:25" s="36" customFormat="1" ht="26.45" customHeight="1" x14ac:dyDescent="0.25">
      <c r="B8" s="699"/>
      <c r="C8" s="117"/>
      <c r="D8" s="455">
        <v>116</v>
      </c>
      <c r="E8" s="94" t="s">
        <v>58</v>
      </c>
      <c r="F8" s="114" t="s">
        <v>84</v>
      </c>
      <c r="G8" s="117">
        <v>200</v>
      </c>
      <c r="H8" s="117"/>
      <c r="I8" s="17">
        <v>3.2</v>
      </c>
      <c r="J8" s="15">
        <v>3.2</v>
      </c>
      <c r="K8" s="18">
        <v>14.6</v>
      </c>
      <c r="L8" s="426">
        <v>100.8</v>
      </c>
      <c r="M8" s="201">
        <v>6.5</v>
      </c>
      <c r="N8" s="17">
        <v>0.32</v>
      </c>
      <c r="O8" s="15">
        <v>1.08</v>
      </c>
      <c r="P8" s="15">
        <v>40</v>
      </c>
      <c r="Q8" s="41">
        <v>0.1</v>
      </c>
      <c r="R8" s="17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41">
        <v>0.04</v>
      </c>
    </row>
    <row r="9" spans="2:25" s="36" customFormat="1" ht="26.45" customHeight="1" x14ac:dyDescent="0.25">
      <c r="B9" s="699"/>
      <c r="C9" s="117"/>
      <c r="D9" s="126">
        <v>121</v>
      </c>
      <c r="E9" s="113" t="s">
        <v>14</v>
      </c>
      <c r="F9" s="288" t="s">
        <v>47</v>
      </c>
      <c r="G9" s="156">
        <v>20</v>
      </c>
      <c r="H9" s="116"/>
      <c r="I9" s="17">
        <v>1.44</v>
      </c>
      <c r="J9" s="15">
        <v>0.13</v>
      </c>
      <c r="K9" s="18">
        <v>9.83</v>
      </c>
      <c r="L9" s="426">
        <v>50.44</v>
      </c>
      <c r="M9" s="201">
        <v>0.04</v>
      </c>
      <c r="N9" s="17">
        <v>7.0000000000000001E-3</v>
      </c>
      <c r="O9" s="15">
        <v>0</v>
      </c>
      <c r="P9" s="15">
        <v>0</v>
      </c>
      <c r="Q9" s="18">
        <v>0</v>
      </c>
      <c r="R9" s="201">
        <v>7.5</v>
      </c>
      <c r="S9" s="15">
        <v>24.6</v>
      </c>
      <c r="T9" s="15">
        <v>9.9</v>
      </c>
      <c r="U9" s="15">
        <v>0.45</v>
      </c>
      <c r="V9" s="15">
        <v>18.399999999999999</v>
      </c>
      <c r="W9" s="15">
        <v>0</v>
      </c>
      <c r="X9" s="15">
        <v>0</v>
      </c>
      <c r="Y9" s="41">
        <v>0</v>
      </c>
    </row>
    <row r="10" spans="2:25" s="36" customFormat="1" ht="30" customHeight="1" x14ac:dyDescent="0.25">
      <c r="B10" s="699"/>
      <c r="C10" s="117"/>
      <c r="D10" s="124">
        <v>120</v>
      </c>
      <c r="E10" s="113" t="s">
        <v>15</v>
      </c>
      <c r="F10" s="706" t="s">
        <v>45</v>
      </c>
      <c r="G10" s="116">
        <v>20</v>
      </c>
      <c r="H10" s="116"/>
      <c r="I10" s="17">
        <v>1.1399999999999999</v>
      </c>
      <c r="J10" s="15">
        <v>0.22</v>
      </c>
      <c r="K10" s="18">
        <v>7.44</v>
      </c>
      <c r="L10" s="427">
        <v>36.26</v>
      </c>
      <c r="M10" s="226">
        <v>0.02</v>
      </c>
      <c r="N10" s="19">
        <v>2.4E-2</v>
      </c>
      <c r="O10" s="20">
        <v>0.08</v>
      </c>
      <c r="P10" s="20">
        <v>0</v>
      </c>
      <c r="Q10" s="46">
        <v>0</v>
      </c>
      <c r="R10" s="226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6" customFormat="1" ht="26.45" customHeight="1" x14ac:dyDescent="0.25">
      <c r="B11" s="699"/>
      <c r="C11" s="117"/>
      <c r="D11" s="458"/>
      <c r="E11" s="94"/>
      <c r="F11" s="133" t="s">
        <v>21</v>
      </c>
      <c r="G11" s="220">
        <f>SUM(G6:G10)</f>
        <v>540</v>
      </c>
      <c r="H11" s="292"/>
      <c r="I11" s="19">
        <f t="shared" ref="I11:K11" si="0">SUM(I6:I10)</f>
        <v>32.090000000000003</v>
      </c>
      <c r="J11" s="20">
        <f t="shared" si="0"/>
        <v>15.510000000000002</v>
      </c>
      <c r="K11" s="21">
        <f t="shared" si="0"/>
        <v>81.12</v>
      </c>
      <c r="L11" s="562">
        <f>L6+L7+L8+L9+L10</f>
        <v>598.62</v>
      </c>
      <c r="M11" s="226">
        <f t="shared" ref="M11:Y11" si="1">SUM(M6:M10)</f>
        <v>6.64</v>
      </c>
      <c r="N11" s="20">
        <f t="shared" si="1"/>
        <v>0.72099999999999997</v>
      </c>
      <c r="O11" s="20">
        <f t="shared" si="1"/>
        <v>21.089999999999996</v>
      </c>
      <c r="P11" s="20">
        <f t="shared" si="1"/>
        <v>100</v>
      </c>
      <c r="Q11" s="46">
        <f t="shared" si="1"/>
        <v>0.37</v>
      </c>
      <c r="R11" s="19">
        <f t="shared" si="1"/>
        <v>450.21000000000004</v>
      </c>
      <c r="S11" s="20">
        <f t="shared" si="1"/>
        <v>485.03</v>
      </c>
      <c r="T11" s="20">
        <f t="shared" si="1"/>
        <v>90.160000000000011</v>
      </c>
      <c r="U11" s="20">
        <f t="shared" si="1"/>
        <v>5.45</v>
      </c>
      <c r="V11" s="20">
        <f t="shared" si="1"/>
        <v>959.15</v>
      </c>
      <c r="W11" s="20">
        <f t="shared" si="1"/>
        <v>3.014E-2</v>
      </c>
      <c r="X11" s="20">
        <f t="shared" si="1"/>
        <v>3.7500000000000006E-2</v>
      </c>
      <c r="Y11" s="46">
        <f t="shared" si="1"/>
        <v>9.6999999999999989E-2</v>
      </c>
    </row>
    <row r="12" spans="2:25" s="36" customFormat="1" ht="26.45" customHeight="1" thickBot="1" x14ac:dyDescent="0.3">
      <c r="B12" s="699"/>
      <c r="C12" s="122"/>
      <c r="D12" s="219"/>
      <c r="E12" s="177"/>
      <c r="F12" s="134" t="s">
        <v>22</v>
      </c>
      <c r="G12" s="120"/>
      <c r="H12" s="123"/>
      <c r="I12" s="178"/>
      <c r="J12" s="129"/>
      <c r="K12" s="192"/>
      <c r="L12" s="563">
        <f>L11/23.5</f>
        <v>25.473191489361703</v>
      </c>
      <c r="M12" s="204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30"/>
    </row>
    <row r="13" spans="2:25" s="16" customFormat="1" ht="26.45" customHeight="1" x14ac:dyDescent="0.25">
      <c r="B13" s="737" t="s">
        <v>7</v>
      </c>
      <c r="C13" s="131"/>
      <c r="D13" s="672">
        <v>29</v>
      </c>
      <c r="E13" s="131" t="s">
        <v>20</v>
      </c>
      <c r="F13" s="302" t="s">
        <v>143</v>
      </c>
      <c r="G13" s="131">
        <v>60</v>
      </c>
      <c r="H13" s="752"/>
      <c r="I13" s="274">
        <v>0.66</v>
      </c>
      <c r="J13" s="49">
        <v>0.12</v>
      </c>
      <c r="K13" s="50">
        <v>2.2799999999999998</v>
      </c>
      <c r="L13" s="606">
        <v>14.4</v>
      </c>
      <c r="M13" s="333">
        <v>0.04</v>
      </c>
      <c r="N13" s="605">
        <v>0.02</v>
      </c>
      <c r="O13" s="309">
        <v>15</v>
      </c>
      <c r="P13" s="309">
        <v>80</v>
      </c>
      <c r="Q13" s="310">
        <v>0</v>
      </c>
      <c r="R13" s="333">
        <v>8.4</v>
      </c>
      <c r="S13" s="309">
        <v>15.6</v>
      </c>
      <c r="T13" s="309">
        <v>12</v>
      </c>
      <c r="U13" s="309">
        <v>0.54</v>
      </c>
      <c r="V13" s="309">
        <v>174</v>
      </c>
      <c r="W13" s="309">
        <v>1.1999999999999999E-3</v>
      </c>
      <c r="X13" s="309">
        <v>2.4000000000000001E-4</v>
      </c>
      <c r="Y13" s="310">
        <v>0.01</v>
      </c>
    </row>
    <row r="14" spans="2:25" s="16" customFormat="1" ht="26.45" customHeight="1" x14ac:dyDescent="0.25">
      <c r="B14" s="699"/>
      <c r="C14" s="117"/>
      <c r="D14" s="124">
        <v>30</v>
      </c>
      <c r="E14" s="116" t="s">
        <v>9</v>
      </c>
      <c r="F14" s="719" t="s">
        <v>16</v>
      </c>
      <c r="G14" s="116">
        <v>200</v>
      </c>
      <c r="H14" s="113"/>
      <c r="I14" s="201">
        <v>6</v>
      </c>
      <c r="J14" s="15">
        <v>6.28</v>
      </c>
      <c r="K14" s="41">
        <v>7.12</v>
      </c>
      <c r="L14" s="162">
        <v>109.74</v>
      </c>
      <c r="M14" s="201">
        <v>0.06</v>
      </c>
      <c r="N14" s="17">
        <v>0.08</v>
      </c>
      <c r="O14" s="15">
        <v>9.92</v>
      </c>
      <c r="P14" s="15">
        <v>121</v>
      </c>
      <c r="Q14" s="41">
        <v>8.0000000000000002E-3</v>
      </c>
      <c r="R14" s="201">
        <v>37.1</v>
      </c>
      <c r="S14" s="15">
        <v>79.599999999999994</v>
      </c>
      <c r="T14" s="15">
        <v>21.2</v>
      </c>
      <c r="U14" s="15">
        <v>1.2</v>
      </c>
      <c r="V14" s="15">
        <v>329.8</v>
      </c>
      <c r="W14" s="15">
        <v>6.0000000000000001E-3</v>
      </c>
      <c r="X14" s="15">
        <v>0</v>
      </c>
      <c r="Y14" s="41">
        <v>3.2000000000000001E-2</v>
      </c>
    </row>
    <row r="15" spans="2:25" s="36" customFormat="1" ht="35.25" customHeight="1" x14ac:dyDescent="0.25">
      <c r="B15" s="700"/>
      <c r="C15" s="505" t="s">
        <v>68</v>
      </c>
      <c r="D15" s="143">
        <v>281</v>
      </c>
      <c r="E15" s="154" t="s">
        <v>10</v>
      </c>
      <c r="F15" s="600" t="s">
        <v>150</v>
      </c>
      <c r="G15" s="598">
        <v>90</v>
      </c>
      <c r="H15" s="143"/>
      <c r="I15" s="249">
        <v>12.04</v>
      </c>
      <c r="J15" s="60">
        <v>8.3000000000000007</v>
      </c>
      <c r="K15" s="61">
        <v>9.7899999999999991</v>
      </c>
      <c r="L15" s="374">
        <v>161.84</v>
      </c>
      <c r="M15" s="249">
        <v>7.0000000000000007E-2</v>
      </c>
      <c r="N15" s="59">
        <v>0.1</v>
      </c>
      <c r="O15" s="60">
        <v>0.84</v>
      </c>
      <c r="P15" s="60">
        <v>30</v>
      </c>
      <c r="Q15" s="61">
        <v>0.26</v>
      </c>
      <c r="R15" s="249">
        <v>84.68</v>
      </c>
      <c r="S15" s="60">
        <v>193.13</v>
      </c>
      <c r="T15" s="60">
        <v>35.67</v>
      </c>
      <c r="U15" s="60">
        <v>0.82</v>
      </c>
      <c r="V15" s="60">
        <v>250.74</v>
      </c>
      <c r="W15" s="60">
        <v>7.3700000000000002E-2</v>
      </c>
      <c r="X15" s="60">
        <v>1.0800000000000001E-2</v>
      </c>
      <c r="Y15" s="61">
        <v>0.35</v>
      </c>
    </row>
    <row r="16" spans="2:25" s="36" customFormat="1" ht="35.25" customHeight="1" x14ac:dyDescent="0.25">
      <c r="B16" s="700"/>
      <c r="C16" s="622" t="s">
        <v>70</v>
      </c>
      <c r="D16" s="144">
        <v>229</v>
      </c>
      <c r="E16" s="155" t="s">
        <v>10</v>
      </c>
      <c r="F16" s="456" t="s">
        <v>178</v>
      </c>
      <c r="G16" s="584">
        <v>90</v>
      </c>
      <c r="H16" s="144"/>
      <c r="I16" s="203">
        <v>16.989999999999998</v>
      </c>
      <c r="J16" s="66">
        <v>6.36</v>
      </c>
      <c r="K16" s="98">
        <v>3.07</v>
      </c>
      <c r="L16" s="321">
        <v>136.19</v>
      </c>
      <c r="M16" s="203">
        <v>0.09</v>
      </c>
      <c r="N16" s="65">
        <v>0.11</v>
      </c>
      <c r="O16" s="66">
        <v>0.28999999999999998</v>
      </c>
      <c r="P16" s="66">
        <v>20</v>
      </c>
      <c r="Q16" s="98">
        <v>0.28000000000000003</v>
      </c>
      <c r="R16" s="203">
        <v>60.31</v>
      </c>
      <c r="S16" s="66">
        <v>215.61</v>
      </c>
      <c r="T16" s="66">
        <v>54.68</v>
      </c>
      <c r="U16" s="66">
        <v>0.92</v>
      </c>
      <c r="V16" s="66">
        <v>404.59</v>
      </c>
      <c r="W16" s="66">
        <v>0.1449</v>
      </c>
      <c r="X16" s="66">
        <v>1.541E-2</v>
      </c>
      <c r="Y16" s="98">
        <v>0.67</v>
      </c>
    </row>
    <row r="17" spans="2:25" s="36" customFormat="1" ht="26.45" customHeight="1" x14ac:dyDescent="0.25">
      <c r="B17" s="700"/>
      <c r="C17" s="505" t="s">
        <v>68</v>
      </c>
      <c r="D17" s="143">
        <v>50</v>
      </c>
      <c r="E17" s="154" t="s">
        <v>59</v>
      </c>
      <c r="F17" s="136" t="s">
        <v>86</v>
      </c>
      <c r="G17" s="154">
        <v>150</v>
      </c>
      <c r="H17" s="143"/>
      <c r="I17" s="489">
        <v>3.3</v>
      </c>
      <c r="J17" s="490">
        <v>7.8</v>
      </c>
      <c r="K17" s="491">
        <v>22.35</v>
      </c>
      <c r="L17" s="492">
        <v>173.1</v>
      </c>
      <c r="M17" s="249">
        <v>0.14000000000000001</v>
      </c>
      <c r="N17" s="59">
        <v>0.12</v>
      </c>
      <c r="O17" s="60">
        <v>18.149999999999999</v>
      </c>
      <c r="P17" s="60">
        <v>21.6</v>
      </c>
      <c r="Q17" s="61">
        <v>0.1</v>
      </c>
      <c r="R17" s="249">
        <v>36.36</v>
      </c>
      <c r="S17" s="60">
        <v>85.5</v>
      </c>
      <c r="T17" s="60">
        <v>27.8</v>
      </c>
      <c r="U17" s="60">
        <v>1.1399999999999999</v>
      </c>
      <c r="V17" s="60">
        <v>701.4</v>
      </c>
      <c r="W17" s="60">
        <v>8.0000000000000002E-3</v>
      </c>
      <c r="X17" s="60">
        <v>2E-3</v>
      </c>
      <c r="Y17" s="61">
        <v>4.2000000000000003E-2</v>
      </c>
    </row>
    <row r="18" spans="2:25" s="36" customFormat="1" ht="26.45" customHeight="1" x14ac:dyDescent="0.25">
      <c r="B18" s="700"/>
      <c r="C18" s="622" t="s">
        <v>70</v>
      </c>
      <c r="D18" s="144">
        <v>51</v>
      </c>
      <c r="E18" s="155" t="s">
        <v>59</v>
      </c>
      <c r="F18" s="140" t="s">
        <v>164</v>
      </c>
      <c r="G18" s="155">
        <v>150</v>
      </c>
      <c r="H18" s="144"/>
      <c r="I18" s="576">
        <v>3.3</v>
      </c>
      <c r="J18" s="577">
        <v>3.9</v>
      </c>
      <c r="K18" s="578">
        <v>25.65</v>
      </c>
      <c r="L18" s="579">
        <v>151.35</v>
      </c>
      <c r="M18" s="576">
        <v>0.15</v>
      </c>
      <c r="N18" s="577">
        <v>0.09</v>
      </c>
      <c r="O18" s="577">
        <v>21</v>
      </c>
      <c r="P18" s="577">
        <v>0</v>
      </c>
      <c r="Q18" s="578">
        <v>0</v>
      </c>
      <c r="R18" s="576">
        <v>14.01</v>
      </c>
      <c r="S18" s="577">
        <v>78.63</v>
      </c>
      <c r="T18" s="577">
        <v>29.37</v>
      </c>
      <c r="U18" s="577">
        <v>1.32</v>
      </c>
      <c r="V18" s="577">
        <v>809.4</v>
      </c>
      <c r="W18" s="577">
        <v>8.0000000000000002E-3</v>
      </c>
      <c r="X18" s="577">
        <v>5.9999999999999995E-4</v>
      </c>
      <c r="Y18" s="578">
        <v>4.4999999999999998E-2</v>
      </c>
    </row>
    <row r="19" spans="2:25" s="16" customFormat="1" ht="33.75" customHeight="1" x14ac:dyDescent="0.25">
      <c r="B19" s="700"/>
      <c r="C19" s="193"/>
      <c r="D19" s="94">
        <v>107</v>
      </c>
      <c r="E19" s="117" t="s">
        <v>18</v>
      </c>
      <c r="F19" s="135" t="s">
        <v>87</v>
      </c>
      <c r="G19" s="194">
        <v>200</v>
      </c>
      <c r="H19" s="94"/>
      <c r="I19" s="201">
        <v>0</v>
      </c>
      <c r="J19" s="15">
        <v>0</v>
      </c>
      <c r="K19" s="41">
        <v>19.600000000000001</v>
      </c>
      <c r="L19" s="208">
        <v>78</v>
      </c>
      <c r="M19" s="201">
        <v>0.02</v>
      </c>
      <c r="N19" s="17">
        <v>0.02</v>
      </c>
      <c r="O19" s="15">
        <v>8</v>
      </c>
      <c r="P19" s="15">
        <v>16</v>
      </c>
      <c r="Q19" s="41">
        <v>0</v>
      </c>
      <c r="R19" s="201">
        <v>0</v>
      </c>
      <c r="S19" s="15">
        <v>0</v>
      </c>
      <c r="T19" s="15">
        <v>0</v>
      </c>
      <c r="U19" s="15">
        <v>0</v>
      </c>
      <c r="V19" s="15">
        <v>266</v>
      </c>
      <c r="W19" s="15">
        <v>0</v>
      </c>
      <c r="X19" s="15">
        <v>0</v>
      </c>
      <c r="Y19" s="41">
        <v>0</v>
      </c>
    </row>
    <row r="20" spans="2:25" s="16" customFormat="1" ht="26.45" customHeight="1" x14ac:dyDescent="0.25">
      <c r="B20" s="700"/>
      <c r="C20" s="193"/>
      <c r="D20" s="95">
        <v>119</v>
      </c>
      <c r="E20" s="116" t="s">
        <v>14</v>
      </c>
      <c r="F20" s="706" t="s">
        <v>51</v>
      </c>
      <c r="G20" s="116">
        <v>50</v>
      </c>
      <c r="H20" s="214"/>
      <c r="I20" s="201">
        <v>3.8</v>
      </c>
      <c r="J20" s="15">
        <v>0.4</v>
      </c>
      <c r="K20" s="41">
        <v>24.6</v>
      </c>
      <c r="L20" s="208">
        <v>117.5</v>
      </c>
      <c r="M20" s="201">
        <v>0.05</v>
      </c>
      <c r="N20" s="17">
        <v>0.01</v>
      </c>
      <c r="O20" s="15">
        <v>0</v>
      </c>
      <c r="P20" s="15">
        <v>0</v>
      </c>
      <c r="Q20" s="41">
        <v>0</v>
      </c>
      <c r="R20" s="201">
        <v>10</v>
      </c>
      <c r="S20" s="15">
        <v>32.5</v>
      </c>
      <c r="T20" s="15">
        <v>7</v>
      </c>
      <c r="U20" s="15">
        <v>0.55000000000000004</v>
      </c>
      <c r="V20" s="15">
        <v>46.5</v>
      </c>
      <c r="W20" s="15">
        <v>1.6000000000000001E-3</v>
      </c>
      <c r="X20" s="15">
        <v>3.0000000000000001E-3</v>
      </c>
      <c r="Y20" s="43">
        <v>7.25</v>
      </c>
    </row>
    <row r="21" spans="2:25" s="16" customFormat="1" ht="26.45" customHeight="1" x14ac:dyDescent="0.25">
      <c r="B21" s="700"/>
      <c r="C21" s="292"/>
      <c r="D21" s="113">
        <v>120</v>
      </c>
      <c r="E21" s="116" t="s">
        <v>15</v>
      </c>
      <c r="F21" s="706" t="s">
        <v>45</v>
      </c>
      <c r="G21" s="117">
        <v>45</v>
      </c>
      <c r="H21" s="292"/>
      <c r="I21" s="19">
        <v>2.97</v>
      </c>
      <c r="J21" s="20">
        <v>0.54</v>
      </c>
      <c r="K21" s="21">
        <v>18.09</v>
      </c>
      <c r="L21" s="164">
        <v>89.1</v>
      </c>
      <c r="M21" s="17">
        <v>0.08</v>
      </c>
      <c r="N21" s="17">
        <v>0.04</v>
      </c>
      <c r="O21" s="15">
        <v>0</v>
      </c>
      <c r="P21" s="15">
        <v>0</v>
      </c>
      <c r="Q21" s="18">
        <v>0</v>
      </c>
      <c r="R21" s="201">
        <v>13.05</v>
      </c>
      <c r="S21" s="15">
        <v>67.5</v>
      </c>
      <c r="T21" s="15">
        <v>21.15</v>
      </c>
      <c r="U21" s="15">
        <v>1.75</v>
      </c>
      <c r="V21" s="15">
        <v>105.75</v>
      </c>
      <c r="W21" s="15">
        <v>1.9000000000000001E-4</v>
      </c>
      <c r="X21" s="15">
        <v>2.5000000000000001E-3</v>
      </c>
      <c r="Y21" s="41">
        <v>0.01</v>
      </c>
    </row>
    <row r="22" spans="2:25" s="16" customFormat="1" ht="26.45" customHeight="1" x14ac:dyDescent="0.25">
      <c r="B22" s="700"/>
      <c r="C22" s="505" t="s">
        <v>68</v>
      </c>
      <c r="D22" s="416"/>
      <c r="E22" s="154"/>
      <c r="F22" s="350" t="s">
        <v>21</v>
      </c>
      <c r="G22" s="241">
        <f>G13+G14+G15+G17+G19+G20+G21</f>
        <v>795</v>
      </c>
      <c r="H22" s="241">
        <f t="shared" ref="H22:Y22" si="2">H13+H14+H15+H17+H19+H20+H21</f>
        <v>0</v>
      </c>
      <c r="I22" s="241">
        <f t="shared" si="2"/>
        <v>28.77</v>
      </c>
      <c r="J22" s="241">
        <f t="shared" si="2"/>
        <v>23.439999999999998</v>
      </c>
      <c r="K22" s="241">
        <f t="shared" si="2"/>
        <v>103.83000000000001</v>
      </c>
      <c r="L22" s="241">
        <f t="shared" si="2"/>
        <v>743.68000000000006</v>
      </c>
      <c r="M22" s="241">
        <f t="shared" si="2"/>
        <v>0.46000000000000008</v>
      </c>
      <c r="N22" s="241">
        <f t="shared" si="2"/>
        <v>0.39</v>
      </c>
      <c r="O22" s="241">
        <f t="shared" si="2"/>
        <v>51.91</v>
      </c>
      <c r="P22" s="241">
        <f t="shared" si="2"/>
        <v>268.60000000000002</v>
      </c>
      <c r="Q22" s="241">
        <f t="shared" si="2"/>
        <v>0.36799999999999999</v>
      </c>
      <c r="R22" s="241">
        <f t="shared" si="2"/>
        <v>189.59000000000003</v>
      </c>
      <c r="S22" s="241">
        <f t="shared" si="2"/>
        <v>473.83</v>
      </c>
      <c r="T22" s="241">
        <f t="shared" si="2"/>
        <v>124.82</v>
      </c>
      <c r="U22" s="241">
        <f t="shared" si="2"/>
        <v>6</v>
      </c>
      <c r="V22" s="241">
        <f t="shared" si="2"/>
        <v>1874.19</v>
      </c>
      <c r="W22" s="241">
        <f t="shared" si="2"/>
        <v>9.0690000000000007E-2</v>
      </c>
      <c r="X22" s="241">
        <f t="shared" si="2"/>
        <v>1.8540000000000001E-2</v>
      </c>
      <c r="Y22" s="241">
        <f t="shared" si="2"/>
        <v>7.694</v>
      </c>
    </row>
    <row r="23" spans="2:25" s="16" customFormat="1" ht="26.45" customHeight="1" x14ac:dyDescent="0.25">
      <c r="B23" s="700"/>
      <c r="C23" s="622" t="s">
        <v>70</v>
      </c>
      <c r="D23" s="457"/>
      <c r="E23" s="155"/>
      <c r="F23" s="355" t="s">
        <v>21</v>
      </c>
      <c r="G23" s="239">
        <f>G13+G14+G16+G18+G19+G20+G21</f>
        <v>795</v>
      </c>
      <c r="H23" s="239">
        <f t="shared" ref="H23:Y23" si="3">H13+H14+H16+H18+H19+H20+H21</f>
        <v>0</v>
      </c>
      <c r="I23" s="239">
        <f t="shared" si="3"/>
        <v>33.72</v>
      </c>
      <c r="J23" s="239">
        <f t="shared" si="3"/>
        <v>17.599999999999998</v>
      </c>
      <c r="K23" s="239">
        <f t="shared" si="3"/>
        <v>100.41</v>
      </c>
      <c r="L23" s="239">
        <f t="shared" si="3"/>
        <v>696.28</v>
      </c>
      <c r="M23" s="239">
        <f t="shared" si="3"/>
        <v>0.49</v>
      </c>
      <c r="N23" s="239">
        <f t="shared" si="3"/>
        <v>0.37000000000000005</v>
      </c>
      <c r="O23" s="239">
        <f t="shared" si="3"/>
        <v>54.21</v>
      </c>
      <c r="P23" s="239">
        <f t="shared" si="3"/>
        <v>237</v>
      </c>
      <c r="Q23" s="239">
        <f t="shared" si="3"/>
        <v>0.28800000000000003</v>
      </c>
      <c r="R23" s="239">
        <f t="shared" si="3"/>
        <v>142.87</v>
      </c>
      <c r="S23" s="239">
        <f t="shared" si="3"/>
        <v>489.44</v>
      </c>
      <c r="T23" s="239">
        <f t="shared" si="3"/>
        <v>145.4</v>
      </c>
      <c r="U23" s="239">
        <f t="shared" si="3"/>
        <v>6.28</v>
      </c>
      <c r="V23" s="239">
        <f t="shared" si="3"/>
        <v>2136.04</v>
      </c>
      <c r="W23" s="239">
        <f t="shared" si="3"/>
        <v>0.16189000000000001</v>
      </c>
      <c r="X23" s="239">
        <f t="shared" si="3"/>
        <v>2.1749999999999999E-2</v>
      </c>
      <c r="Y23" s="239">
        <f t="shared" si="3"/>
        <v>8.0169999999999995</v>
      </c>
    </row>
    <row r="24" spans="2:25" s="36" customFormat="1" ht="26.45" customHeight="1" x14ac:dyDescent="0.25">
      <c r="B24" s="700"/>
      <c r="C24" s="505" t="s">
        <v>68</v>
      </c>
      <c r="D24" s="416"/>
      <c r="E24" s="154"/>
      <c r="F24" s="350" t="s">
        <v>22</v>
      </c>
      <c r="G24" s="154"/>
      <c r="H24" s="143"/>
      <c r="I24" s="437"/>
      <c r="J24" s="22"/>
      <c r="K24" s="62"/>
      <c r="L24" s="509">
        <f>L22/23.5</f>
        <v>31.645957446808513</v>
      </c>
      <c r="M24" s="172"/>
      <c r="N24" s="22"/>
      <c r="O24" s="22"/>
      <c r="P24" s="22"/>
      <c r="Q24" s="62"/>
      <c r="R24" s="172"/>
      <c r="S24" s="22"/>
      <c r="T24" s="22"/>
      <c r="U24" s="22"/>
      <c r="V24" s="22"/>
      <c r="W24" s="22"/>
      <c r="X24" s="22"/>
      <c r="Y24" s="62"/>
    </row>
    <row r="25" spans="2:25" s="36" customFormat="1" ht="26.45" customHeight="1" thickBot="1" x14ac:dyDescent="0.3">
      <c r="B25" s="704"/>
      <c r="C25" s="465" t="s">
        <v>70</v>
      </c>
      <c r="D25" s="482"/>
      <c r="E25" s="465"/>
      <c r="F25" s="361" t="s">
        <v>22</v>
      </c>
      <c r="G25" s="157"/>
      <c r="H25" s="145"/>
      <c r="I25" s="363"/>
      <c r="J25" s="364"/>
      <c r="K25" s="365"/>
      <c r="L25" s="508">
        <f>L23/23.5</f>
        <v>29.628936170212764</v>
      </c>
      <c r="M25" s="363"/>
      <c r="N25" s="364"/>
      <c r="O25" s="364"/>
      <c r="P25" s="364"/>
      <c r="Q25" s="365"/>
      <c r="R25" s="363"/>
      <c r="S25" s="364"/>
      <c r="T25" s="364"/>
      <c r="U25" s="364"/>
      <c r="V25" s="364"/>
      <c r="W25" s="364"/>
      <c r="X25" s="364"/>
      <c r="Y25" s="365"/>
    </row>
    <row r="26" spans="2:25" x14ac:dyDescent="0.25">
      <c r="B26" s="2"/>
      <c r="C26" s="2"/>
      <c r="D26" s="183"/>
      <c r="E26" s="28"/>
      <c r="F26" s="28"/>
      <c r="G26" s="28"/>
      <c r="H26" s="184"/>
      <c r="I26" s="185"/>
      <c r="J26" s="184"/>
      <c r="K26" s="28"/>
      <c r="L26" s="186"/>
      <c r="M26" s="28"/>
      <c r="N26" s="28"/>
      <c r="O26" s="28"/>
      <c r="P26" s="187"/>
      <c r="Q26" s="187"/>
      <c r="R26" s="187"/>
      <c r="S26" s="187"/>
      <c r="T26" s="187"/>
    </row>
    <row r="27" spans="2:25" ht="18.75" x14ac:dyDescent="0.25">
      <c r="E27" s="11"/>
      <c r="F27" s="25"/>
      <c r="G27" s="26"/>
      <c r="H27" s="11"/>
      <c r="I27" s="11"/>
      <c r="J27" s="11"/>
      <c r="K27" s="11"/>
    </row>
    <row r="28" spans="2:25" ht="18.75" x14ac:dyDescent="0.25">
      <c r="B28" s="712" t="s">
        <v>61</v>
      </c>
      <c r="C28" s="713"/>
      <c r="D28" s="714"/>
      <c r="E28" s="714"/>
      <c r="F28" s="28"/>
      <c r="G28" s="26"/>
      <c r="H28" s="11"/>
      <c r="I28" s="11"/>
      <c r="J28" s="11"/>
      <c r="K28" s="11"/>
    </row>
    <row r="29" spans="2:25" ht="18.75" x14ac:dyDescent="0.25">
      <c r="B29" s="715" t="s">
        <v>62</v>
      </c>
      <c r="C29" s="716"/>
      <c r="D29" s="717"/>
      <c r="E29" s="717"/>
      <c r="F29" s="187"/>
      <c r="G29" s="26"/>
      <c r="H29" s="11"/>
      <c r="I29" s="11"/>
      <c r="J29" s="11"/>
      <c r="K29" s="11"/>
    </row>
    <row r="30" spans="2:25" ht="15.75" x14ac:dyDescent="0.25">
      <c r="B30" s="77"/>
      <c r="C30" s="77"/>
      <c r="D30" s="718"/>
      <c r="E30" s="77"/>
      <c r="F30" s="187"/>
      <c r="G30" s="11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  <row r="35" spans="5:11" x14ac:dyDescent="0.25">
      <c r="E35" s="11"/>
      <c r="F35" s="11"/>
      <c r="G35" s="11"/>
      <c r="H35" s="11"/>
      <c r="I35" s="11"/>
      <c r="J35" s="11"/>
      <c r="K35" s="11"/>
    </row>
    <row r="36" spans="5:11" x14ac:dyDescent="0.25">
      <c r="E36" s="11"/>
      <c r="F36" s="11"/>
      <c r="G36" s="11"/>
      <c r="H36" s="11"/>
      <c r="I36" s="11"/>
      <c r="J36" s="11"/>
      <c r="K36" s="11"/>
    </row>
  </sheetData>
  <mergeCells count="10">
    <mergeCell ref="M4:Q4"/>
    <mergeCell ref="R4:Y4"/>
    <mergeCell ref="D4:D5"/>
    <mergeCell ref="L4:L5"/>
    <mergeCell ref="B4:B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24"/>
  <sheetViews>
    <sheetView topLeftCell="D1" zoomScale="60" zoomScaleNormal="60" workbookViewId="0">
      <selection activeCell="D14" sqref="D14:D20"/>
    </sheetView>
  </sheetViews>
  <sheetFormatPr defaultRowHeight="15" x14ac:dyDescent="0.25"/>
  <cols>
    <col min="2" max="3" width="16.85546875" customWidth="1"/>
    <col min="4" max="4" width="24.5703125" style="5" customWidth="1"/>
    <col min="5" max="5" width="24.42578125" style="5" customWidth="1"/>
    <col min="6" max="6" width="65.7109375" customWidth="1"/>
    <col min="7" max="8" width="15.42578125" customWidth="1"/>
    <col min="10" max="10" width="11.28515625" customWidth="1"/>
    <col min="11" max="11" width="16.42578125" customWidth="1"/>
    <col min="12" max="12" width="34.28515625" customWidth="1"/>
    <col min="13" max="13" width="18.42578125" customWidth="1"/>
    <col min="17" max="17" width="9.85546875" customWidth="1"/>
    <col min="23" max="23" width="11.85546875" bestFit="1" customWidth="1"/>
    <col min="24" max="24" width="11.140625" bestFit="1" customWidth="1"/>
  </cols>
  <sheetData>
    <row r="2" spans="2:26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14</v>
      </c>
      <c r="I2" s="6"/>
      <c r="L2" s="8"/>
      <c r="M2" s="7"/>
      <c r="N2" s="1"/>
      <c r="O2" s="2"/>
    </row>
    <row r="3" spans="2:26" ht="15.75" thickBot="1" x14ac:dyDescent="0.3">
      <c r="B3" s="1"/>
      <c r="C3" s="1"/>
      <c r="D3" s="196"/>
      <c r="E3" s="196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3">
      <c r="B4" s="864" t="s">
        <v>0</v>
      </c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152</v>
      </c>
      <c r="I4" s="861" t="s">
        <v>23</v>
      </c>
      <c r="J4" s="872"/>
      <c r="K4" s="873"/>
      <c r="L4" s="859" t="s">
        <v>180</v>
      </c>
      <c r="M4" s="854" t="s">
        <v>24</v>
      </c>
      <c r="N4" s="855"/>
      <c r="O4" s="875"/>
      <c r="P4" s="875"/>
      <c r="Q4" s="876"/>
      <c r="R4" s="861" t="s">
        <v>25</v>
      </c>
      <c r="S4" s="868"/>
      <c r="T4" s="868"/>
      <c r="U4" s="868"/>
      <c r="V4" s="868"/>
      <c r="W4" s="868"/>
      <c r="X4" s="868"/>
      <c r="Y4" s="869"/>
    </row>
    <row r="5" spans="2:26" s="16" customFormat="1" ht="28.5" customHeight="1" thickBot="1" x14ac:dyDescent="0.3">
      <c r="B5" s="870"/>
      <c r="C5" s="874"/>
      <c r="D5" s="870"/>
      <c r="E5" s="870"/>
      <c r="F5" s="870"/>
      <c r="G5" s="870"/>
      <c r="H5" s="870"/>
      <c r="I5" s="655" t="s">
        <v>27</v>
      </c>
      <c r="J5" s="405" t="s">
        <v>28</v>
      </c>
      <c r="K5" s="655" t="s">
        <v>29</v>
      </c>
      <c r="L5" s="883"/>
      <c r="M5" s="642" t="s">
        <v>30</v>
      </c>
      <c r="N5" s="405" t="s">
        <v>105</v>
      </c>
      <c r="O5" s="643" t="s">
        <v>31</v>
      </c>
      <c r="P5" s="659" t="s">
        <v>106</v>
      </c>
      <c r="Q5" s="644" t="s">
        <v>107</v>
      </c>
      <c r="R5" s="655" t="s">
        <v>32</v>
      </c>
      <c r="S5" s="405" t="s">
        <v>33</v>
      </c>
      <c r="T5" s="654" t="s">
        <v>34</v>
      </c>
      <c r="U5" s="650" t="s">
        <v>35</v>
      </c>
      <c r="V5" s="649" t="s">
        <v>108</v>
      </c>
      <c r="W5" s="649" t="s">
        <v>109</v>
      </c>
      <c r="X5" s="649" t="s">
        <v>110</v>
      </c>
      <c r="Y5" s="658" t="s">
        <v>111</v>
      </c>
    </row>
    <row r="6" spans="2:26" s="16" customFormat="1" ht="46.5" customHeight="1" x14ac:dyDescent="0.25">
      <c r="B6" s="681" t="s">
        <v>6</v>
      </c>
      <c r="C6" s="121"/>
      <c r="D6" s="455">
        <v>1</v>
      </c>
      <c r="E6" s="147" t="s">
        <v>20</v>
      </c>
      <c r="F6" s="302" t="s">
        <v>12</v>
      </c>
      <c r="G6" s="480">
        <v>15</v>
      </c>
      <c r="H6" s="564"/>
      <c r="I6" s="274">
        <v>3.66</v>
      </c>
      <c r="J6" s="49">
        <v>3.54</v>
      </c>
      <c r="K6" s="50">
        <v>0</v>
      </c>
      <c r="L6" s="382">
        <v>46.5</v>
      </c>
      <c r="M6" s="375">
        <v>0</v>
      </c>
      <c r="N6" s="300">
        <v>4.4999999999999998E-2</v>
      </c>
      <c r="O6" s="300">
        <v>0.24</v>
      </c>
      <c r="P6" s="300">
        <v>43.2</v>
      </c>
      <c r="Q6" s="376">
        <v>0.14000000000000001</v>
      </c>
      <c r="R6" s="274">
        <v>150</v>
      </c>
      <c r="S6" s="49">
        <v>81.599999999999994</v>
      </c>
      <c r="T6" s="49">
        <v>7.05</v>
      </c>
      <c r="U6" s="49">
        <v>0.09</v>
      </c>
      <c r="V6" s="49">
        <v>13.2</v>
      </c>
      <c r="W6" s="49">
        <v>0</v>
      </c>
      <c r="X6" s="49">
        <v>0</v>
      </c>
      <c r="Y6" s="50">
        <v>0</v>
      </c>
    </row>
    <row r="7" spans="2:26" s="36" customFormat="1" ht="26.45" customHeight="1" x14ac:dyDescent="0.25">
      <c r="B7" s="699"/>
      <c r="C7" s="117"/>
      <c r="D7" s="124">
        <v>269</v>
      </c>
      <c r="E7" s="113" t="s">
        <v>10</v>
      </c>
      <c r="F7" s="288" t="s">
        <v>151</v>
      </c>
      <c r="G7" s="727">
        <v>90</v>
      </c>
      <c r="H7" s="148"/>
      <c r="I7" s="201">
        <v>13.94</v>
      </c>
      <c r="J7" s="15">
        <v>16.18</v>
      </c>
      <c r="K7" s="41">
        <v>5.21</v>
      </c>
      <c r="L7" s="209">
        <v>224.21</v>
      </c>
      <c r="M7" s="201">
        <v>6.3E-2</v>
      </c>
      <c r="N7" s="15">
        <v>0.11</v>
      </c>
      <c r="O7" s="15">
        <v>2.23</v>
      </c>
      <c r="P7" s="15">
        <v>36</v>
      </c>
      <c r="Q7" s="41">
        <v>0</v>
      </c>
      <c r="R7" s="201">
        <v>12.82</v>
      </c>
      <c r="S7" s="15">
        <v>113.04</v>
      </c>
      <c r="T7" s="15">
        <v>16.739999999999998</v>
      </c>
      <c r="U7" s="15">
        <v>1.08</v>
      </c>
      <c r="V7" s="15">
        <v>219.35</v>
      </c>
      <c r="W7" s="15">
        <v>3.3999999999999998E-3</v>
      </c>
      <c r="X7" s="15">
        <v>4.2000000000000002E-4</v>
      </c>
      <c r="Y7" s="46">
        <v>0.09</v>
      </c>
    </row>
    <row r="8" spans="2:26" s="36" customFormat="1" ht="26.45" customHeight="1" x14ac:dyDescent="0.25">
      <c r="B8" s="699"/>
      <c r="C8" s="117"/>
      <c r="D8" s="455">
        <v>64</v>
      </c>
      <c r="E8" s="147" t="s">
        <v>46</v>
      </c>
      <c r="F8" s="389" t="s">
        <v>65</v>
      </c>
      <c r="G8" s="777">
        <v>150</v>
      </c>
      <c r="H8" s="342"/>
      <c r="I8" s="207">
        <v>6.45</v>
      </c>
      <c r="J8" s="80">
        <v>4.05</v>
      </c>
      <c r="K8" s="179">
        <v>40.200000000000003</v>
      </c>
      <c r="L8" s="303">
        <v>223.65</v>
      </c>
      <c r="M8" s="207">
        <v>0.08</v>
      </c>
      <c r="N8" s="80">
        <v>0.2</v>
      </c>
      <c r="O8" s="80">
        <v>0</v>
      </c>
      <c r="P8" s="80">
        <v>30</v>
      </c>
      <c r="Q8" s="179">
        <v>0.11</v>
      </c>
      <c r="R8" s="207">
        <v>13.05</v>
      </c>
      <c r="S8" s="80">
        <v>58.34</v>
      </c>
      <c r="T8" s="80">
        <v>22.53</v>
      </c>
      <c r="U8" s="80">
        <v>1.25</v>
      </c>
      <c r="V8" s="80">
        <v>1.1000000000000001</v>
      </c>
      <c r="W8" s="80">
        <v>0</v>
      </c>
      <c r="X8" s="80">
        <v>0</v>
      </c>
      <c r="Y8" s="179">
        <v>0</v>
      </c>
      <c r="Z8" s="111"/>
    </row>
    <row r="9" spans="2:26" s="36" customFormat="1" ht="39.75" customHeight="1" x14ac:dyDescent="0.25">
      <c r="B9" s="699"/>
      <c r="C9" s="117"/>
      <c r="D9" s="455">
        <v>98</v>
      </c>
      <c r="E9" s="148" t="s">
        <v>18</v>
      </c>
      <c r="F9" s="764" t="s">
        <v>17</v>
      </c>
      <c r="G9" s="767">
        <v>200</v>
      </c>
      <c r="H9" s="168"/>
      <c r="I9" s="201">
        <v>0.4</v>
      </c>
      <c r="J9" s="15">
        <v>0</v>
      </c>
      <c r="K9" s="41">
        <v>27</v>
      </c>
      <c r="L9" s="209">
        <v>110</v>
      </c>
      <c r="M9" s="201">
        <v>0.05</v>
      </c>
      <c r="N9" s="15">
        <v>0.02</v>
      </c>
      <c r="O9" s="15">
        <v>0</v>
      </c>
      <c r="P9" s="15">
        <v>0</v>
      </c>
      <c r="Q9" s="41">
        <v>0</v>
      </c>
      <c r="R9" s="201">
        <v>16.649999999999999</v>
      </c>
      <c r="S9" s="15">
        <v>98.1</v>
      </c>
      <c r="T9" s="15">
        <v>29.25</v>
      </c>
      <c r="U9" s="15">
        <v>1.26</v>
      </c>
      <c r="V9" s="15">
        <v>41.85</v>
      </c>
      <c r="W9" s="15">
        <v>2E-3</v>
      </c>
      <c r="X9" s="15">
        <v>3.0000000000000001E-3</v>
      </c>
      <c r="Y9" s="43">
        <v>0</v>
      </c>
      <c r="Z9" s="111"/>
    </row>
    <row r="10" spans="2:26" s="36" customFormat="1" ht="26.45" customHeight="1" x14ac:dyDescent="0.25">
      <c r="B10" s="673"/>
      <c r="C10" s="182"/>
      <c r="D10" s="458">
        <v>119</v>
      </c>
      <c r="E10" s="147" t="s">
        <v>14</v>
      </c>
      <c r="F10" s="114" t="s">
        <v>19</v>
      </c>
      <c r="G10" s="455">
        <v>25</v>
      </c>
      <c r="H10" s="147"/>
      <c r="I10" s="226">
        <v>1.78</v>
      </c>
      <c r="J10" s="20">
        <v>0.18</v>
      </c>
      <c r="K10" s="46">
        <v>11.05</v>
      </c>
      <c r="L10" s="343">
        <v>60</v>
      </c>
      <c r="M10" s="226">
        <v>2.5000000000000001E-2</v>
      </c>
      <c r="N10" s="20">
        <v>8.0000000000000002E-3</v>
      </c>
      <c r="O10" s="20">
        <v>0</v>
      </c>
      <c r="P10" s="20">
        <v>0</v>
      </c>
      <c r="Q10" s="46">
        <v>0</v>
      </c>
      <c r="R10" s="226">
        <v>9.25</v>
      </c>
      <c r="S10" s="20">
        <v>54.5</v>
      </c>
      <c r="T10" s="20">
        <v>16.25</v>
      </c>
      <c r="U10" s="20">
        <v>0.7</v>
      </c>
      <c r="V10" s="20">
        <v>23.25</v>
      </c>
      <c r="W10" s="20">
        <v>8.0000000000000004E-4</v>
      </c>
      <c r="X10" s="20">
        <v>2E-3</v>
      </c>
      <c r="Y10" s="46">
        <v>0</v>
      </c>
      <c r="Z10" s="500"/>
    </row>
    <row r="11" spans="2:26" s="36" customFormat="1" ht="30" customHeight="1" x14ac:dyDescent="0.25">
      <c r="B11" s="699"/>
      <c r="C11" s="117"/>
      <c r="D11" s="455">
        <v>120</v>
      </c>
      <c r="E11" s="147" t="s">
        <v>15</v>
      </c>
      <c r="F11" s="114" t="s">
        <v>45</v>
      </c>
      <c r="G11" s="455">
        <v>20</v>
      </c>
      <c r="H11" s="147"/>
      <c r="I11" s="226">
        <v>1.1399999999999999</v>
      </c>
      <c r="J11" s="20">
        <v>0.22</v>
      </c>
      <c r="K11" s="46">
        <v>7.44</v>
      </c>
      <c r="L11" s="343">
        <v>36.26</v>
      </c>
      <c r="M11" s="226">
        <v>0.02</v>
      </c>
      <c r="N11" s="20">
        <v>2.4E-2</v>
      </c>
      <c r="O11" s="20">
        <v>0.08</v>
      </c>
      <c r="P11" s="20">
        <v>0</v>
      </c>
      <c r="Q11" s="46">
        <v>0</v>
      </c>
      <c r="R11" s="226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  <c r="Z11" s="111"/>
    </row>
    <row r="12" spans="2:26" s="36" customFormat="1" ht="30" customHeight="1" x14ac:dyDescent="0.25">
      <c r="B12" s="699"/>
      <c r="C12" s="117"/>
      <c r="D12" s="212"/>
      <c r="E12" s="776"/>
      <c r="F12" s="133" t="s">
        <v>21</v>
      </c>
      <c r="G12" s="503">
        <f>SUM(G6:G11)</f>
        <v>500</v>
      </c>
      <c r="H12" s="238"/>
      <c r="I12" s="339">
        <f t="shared" ref="I12:Y12" si="0">I6+I7+I8+I9+I10+I11</f>
        <v>27.37</v>
      </c>
      <c r="J12" s="79">
        <f t="shared" si="0"/>
        <v>24.169999999999998</v>
      </c>
      <c r="K12" s="221">
        <f t="shared" si="0"/>
        <v>90.899999999999991</v>
      </c>
      <c r="L12" s="366">
        <f>SUM(L6:L11)</f>
        <v>700.62</v>
      </c>
      <c r="M12" s="339">
        <f t="shared" si="0"/>
        <v>0.23799999999999999</v>
      </c>
      <c r="N12" s="79">
        <f t="shared" si="0"/>
        <v>0.40700000000000003</v>
      </c>
      <c r="O12" s="79">
        <f t="shared" si="0"/>
        <v>2.5499999999999998</v>
      </c>
      <c r="P12" s="79">
        <f t="shared" si="0"/>
        <v>109.2</v>
      </c>
      <c r="Q12" s="221">
        <f t="shared" si="0"/>
        <v>0.25</v>
      </c>
      <c r="R12" s="339">
        <f t="shared" si="0"/>
        <v>208.57000000000002</v>
      </c>
      <c r="S12" s="79">
        <f t="shared" si="0"/>
        <v>429.58</v>
      </c>
      <c r="T12" s="79">
        <f t="shared" si="0"/>
        <v>100.02</v>
      </c>
      <c r="U12" s="79">
        <f t="shared" si="0"/>
        <v>4.84</v>
      </c>
      <c r="V12" s="79">
        <f t="shared" si="0"/>
        <v>372.25</v>
      </c>
      <c r="W12" s="79">
        <f t="shared" si="0"/>
        <v>8.2000000000000007E-3</v>
      </c>
      <c r="X12" s="79">
        <f t="shared" si="0"/>
        <v>7.4200000000000004E-3</v>
      </c>
      <c r="Y12" s="221">
        <f t="shared" si="0"/>
        <v>0.10199999999999999</v>
      </c>
    </row>
    <row r="13" spans="2:26" s="36" customFormat="1" ht="30" customHeight="1" thickBot="1" x14ac:dyDescent="0.3">
      <c r="B13" s="738"/>
      <c r="C13" s="122"/>
      <c r="D13" s="212"/>
      <c r="E13" s="776"/>
      <c r="F13" s="387" t="s">
        <v>22</v>
      </c>
      <c r="G13" s="503"/>
      <c r="H13" s="238"/>
      <c r="I13" s="175"/>
      <c r="J13" s="51"/>
      <c r="K13" s="102"/>
      <c r="L13" s="393">
        <f>L12/23.5</f>
        <v>29.813617021276595</v>
      </c>
      <c r="M13" s="175"/>
      <c r="N13" s="51"/>
      <c r="O13" s="51"/>
      <c r="P13" s="51"/>
      <c r="Q13" s="102"/>
      <c r="R13" s="175"/>
      <c r="S13" s="51"/>
      <c r="T13" s="51"/>
      <c r="U13" s="51"/>
      <c r="V13" s="51"/>
      <c r="W13" s="51"/>
      <c r="X13" s="51"/>
      <c r="Y13" s="102"/>
    </row>
    <row r="14" spans="2:26" s="16" customFormat="1" ht="43.5" customHeight="1" x14ac:dyDescent="0.25">
      <c r="B14" s="681" t="s">
        <v>7</v>
      </c>
      <c r="C14" s="121"/>
      <c r="D14" s="808">
        <v>27</v>
      </c>
      <c r="E14" s="807" t="s">
        <v>20</v>
      </c>
      <c r="F14" s="287" t="s">
        <v>182</v>
      </c>
      <c r="G14" s="686">
        <v>100</v>
      </c>
      <c r="H14" s="121"/>
      <c r="I14" s="38">
        <v>0.8</v>
      </c>
      <c r="J14" s="39">
        <v>0.3</v>
      </c>
      <c r="K14" s="42">
        <v>9.6</v>
      </c>
      <c r="L14" s="163">
        <v>49</v>
      </c>
      <c r="M14" s="217">
        <v>0.06</v>
      </c>
      <c r="N14" s="38">
        <v>0.04</v>
      </c>
      <c r="O14" s="39">
        <v>10</v>
      </c>
      <c r="P14" s="39">
        <v>20</v>
      </c>
      <c r="Q14" s="40">
        <v>0</v>
      </c>
      <c r="R14" s="217">
        <v>20</v>
      </c>
      <c r="S14" s="39">
        <v>20</v>
      </c>
      <c r="T14" s="39">
        <v>9</v>
      </c>
      <c r="U14" s="39">
        <v>0.5</v>
      </c>
      <c r="V14" s="39">
        <v>214</v>
      </c>
      <c r="W14" s="39">
        <v>4.0000000000000001E-3</v>
      </c>
      <c r="X14" s="39">
        <v>1E-4</v>
      </c>
      <c r="Y14" s="50">
        <v>0</v>
      </c>
    </row>
    <row r="15" spans="2:26" s="16" customFormat="1" ht="43.5" customHeight="1" x14ac:dyDescent="0.25">
      <c r="B15" s="679"/>
      <c r="C15" s="116"/>
      <c r="D15" s="455">
        <v>272</v>
      </c>
      <c r="E15" s="117" t="s">
        <v>88</v>
      </c>
      <c r="F15" s="135" t="s">
        <v>154</v>
      </c>
      <c r="G15" s="342">
        <v>200</v>
      </c>
      <c r="H15" s="194"/>
      <c r="I15" s="180">
        <v>5.51</v>
      </c>
      <c r="J15" s="80">
        <v>4.83</v>
      </c>
      <c r="K15" s="81">
        <v>14.47</v>
      </c>
      <c r="L15" s="316">
        <v>123.38</v>
      </c>
      <c r="M15" s="226">
        <v>0.08</v>
      </c>
      <c r="N15" s="19">
        <v>0.06</v>
      </c>
      <c r="O15" s="20">
        <v>5.17</v>
      </c>
      <c r="P15" s="20">
        <v>100</v>
      </c>
      <c r="Q15" s="21">
        <v>0.01</v>
      </c>
      <c r="R15" s="226">
        <v>14.53</v>
      </c>
      <c r="S15" s="20">
        <v>69.67</v>
      </c>
      <c r="T15" s="20">
        <v>19.29</v>
      </c>
      <c r="U15" s="20">
        <v>0.89</v>
      </c>
      <c r="V15" s="20">
        <v>336.26</v>
      </c>
      <c r="W15" s="20">
        <v>3.8300000000000001E-3</v>
      </c>
      <c r="X15" s="20">
        <v>1.9000000000000001E-4</v>
      </c>
      <c r="Y15" s="46">
        <v>0.04</v>
      </c>
    </row>
    <row r="16" spans="2:26" s="36" customFormat="1" ht="35.25" customHeight="1" x14ac:dyDescent="0.25">
      <c r="B16" s="700"/>
      <c r="C16" s="292"/>
      <c r="D16" s="125">
        <v>285</v>
      </c>
      <c r="E16" s="118" t="s">
        <v>10</v>
      </c>
      <c r="F16" s="388" t="s">
        <v>153</v>
      </c>
      <c r="G16" s="763">
        <v>90</v>
      </c>
      <c r="H16" s="736"/>
      <c r="I16" s="76">
        <v>14.42</v>
      </c>
      <c r="J16" s="13">
        <v>13.68</v>
      </c>
      <c r="K16" s="43">
        <v>4.17</v>
      </c>
      <c r="L16" s="95">
        <v>198.05</v>
      </c>
      <c r="M16" s="304">
        <v>0.06</v>
      </c>
      <c r="N16" s="86">
        <v>0.11</v>
      </c>
      <c r="O16" s="87">
        <v>1.0900000000000001</v>
      </c>
      <c r="P16" s="87">
        <v>110</v>
      </c>
      <c r="Q16" s="88">
        <v>0</v>
      </c>
      <c r="R16" s="304">
        <v>20.72</v>
      </c>
      <c r="S16" s="87">
        <v>156.27000000000001</v>
      </c>
      <c r="T16" s="87">
        <v>25.01</v>
      </c>
      <c r="U16" s="87">
        <v>2.23</v>
      </c>
      <c r="V16" s="87">
        <v>296.72000000000003</v>
      </c>
      <c r="W16" s="87">
        <v>6.3400000000000001E-3</v>
      </c>
      <c r="X16" s="87">
        <v>1.4E-3</v>
      </c>
      <c r="Y16" s="92">
        <v>0.05</v>
      </c>
    </row>
    <row r="17" spans="2:25" s="36" customFormat="1" ht="26.45" customHeight="1" x14ac:dyDescent="0.25">
      <c r="B17" s="700"/>
      <c r="C17" s="292"/>
      <c r="D17" s="455">
        <v>53</v>
      </c>
      <c r="E17" s="117" t="s">
        <v>59</v>
      </c>
      <c r="F17" s="114" t="s">
        <v>90</v>
      </c>
      <c r="G17" s="147">
        <v>150</v>
      </c>
      <c r="H17" s="117"/>
      <c r="I17" s="19">
        <v>3.3</v>
      </c>
      <c r="J17" s="20">
        <v>4.95</v>
      </c>
      <c r="K17" s="21">
        <v>32.25</v>
      </c>
      <c r="L17" s="236">
        <v>186.45</v>
      </c>
      <c r="M17" s="226">
        <v>0.03</v>
      </c>
      <c r="N17" s="19">
        <v>0.03</v>
      </c>
      <c r="O17" s="20">
        <v>0</v>
      </c>
      <c r="P17" s="20">
        <v>18.899999999999999</v>
      </c>
      <c r="Q17" s="21">
        <v>0.08</v>
      </c>
      <c r="R17" s="226">
        <v>4.95</v>
      </c>
      <c r="S17" s="20">
        <v>79.83</v>
      </c>
      <c r="T17" s="20">
        <v>26.52</v>
      </c>
      <c r="U17" s="20">
        <v>0.53</v>
      </c>
      <c r="V17" s="20">
        <v>0.52</v>
      </c>
      <c r="W17" s="20">
        <v>0</v>
      </c>
      <c r="X17" s="20">
        <v>8.0000000000000002E-3</v>
      </c>
      <c r="Y17" s="46">
        <v>2.7E-2</v>
      </c>
    </row>
    <row r="18" spans="2:25" s="16" customFormat="1" ht="33.75" customHeight="1" x14ac:dyDescent="0.25">
      <c r="B18" s="682"/>
      <c r="C18" s="193"/>
      <c r="D18" s="125">
        <v>101</v>
      </c>
      <c r="E18" s="118" t="s">
        <v>18</v>
      </c>
      <c r="F18" s="388" t="s">
        <v>63</v>
      </c>
      <c r="G18" s="763">
        <v>200</v>
      </c>
      <c r="H18" s="736"/>
      <c r="I18" s="17">
        <v>0.8</v>
      </c>
      <c r="J18" s="15">
        <v>0</v>
      </c>
      <c r="K18" s="41">
        <v>24.6</v>
      </c>
      <c r="L18" s="208">
        <v>101.2</v>
      </c>
      <c r="M18" s="201">
        <v>0</v>
      </c>
      <c r="N18" s="17">
        <v>0.04</v>
      </c>
      <c r="O18" s="15">
        <v>140</v>
      </c>
      <c r="P18" s="15">
        <v>100</v>
      </c>
      <c r="Q18" s="41">
        <v>0</v>
      </c>
      <c r="R18" s="201">
        <v>21.6</v>
      </c>
      <c r="S18" s="15">
        <v>3.4</v>
      </c>
      <c r="T18" s="15">
        <v>29.25</v>
      </c>
      <c r="U18" s="15">
        <v>1.26</v>
      </c>
      <c r="V18" s="15">
        <v>8.68</v>
      </c>
      <c r="W18" s="15">
        <v>0</v>
      </c>
      <c r="X18" s="15">
        <v>0</v>
      </c>
      <c r="Y18" s="41">
        <v>0</v>
      </c>
    </row>
    <row r="19" spans="2:25" s="16" customFormat="1" ht="26.45" customHeight="1" x14ac:dyDescent="0.25">
      <c r="B19" s="682"/>
      <c r="C19" s="193"/>
      <c r="D19" s="458">
        <v>119</v>
      </c>
      <c r="E19" s="117" t="s">
        <v>51</v>
      </c>
      <c r="F19" s="114" t="s">
        <v>51</v>
      </c>
      <c r="G19" s="147">
        <v>30</v>
      </c>
      <c r="H19" s="117"/>
      <c r="I19" s="19">
        <v>2.13</v>
      </c>
      <c r="J19" s="20">
        <v>0.21</v>
      </c>
      <c r="K19" s="21">
        <v>13.26</v>
      </c>
      <c r="L19" s="373">
        <v>72</v>
      </c>
      <c r="M19" s="226">
        <v>0.03</v>
      </c>
      <c r="N19" s="19">
        <v>0.01</v>
      </c>
      <c r="O19" s="20">
        <v>0</v>
      </c>
      <c r="P19" s="20">
        <v>0</v>
      </c>
      <c r="Q19" s="46">
        <v>0</v>
      </c>
      <c r="R19" s="226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26.45" customHeight="1" x14ac:dyDescent="0.25">
      <c r="B20" s="682"/>
      <c r="C20" s="193"/>
      <c r="D20" s="458">
        <v>120</v>
      </c>
      <c r="E20" s="117" t="s">
        <v>45</v>
      </c>
      <c r="F20" s="114" t="s">
        <v>45</v>
      </c>
      <c r="G20" s="147">
        <v>20</v>
      </c>
      <c r="H20" s="117"/>
      <c r="I20" s="19">
        <v>1.1399999999999999</v>
      </c>
      <c r="J20" s="20">
        <v>0.22</v>
      </c>
      <c r="K20" s="21">
        <v>7.44</v>
      </c>
      <c r="L20" s="373">
        <v>36.26</v>
      </c>
      <c r="M20" s="226">
        <v>0.02</v>
      </c>
      <c r="N20" s="19">
        <v>2.4E-2</v>
      </c>
      <c r="O20" s="20">
        <v>0.08</v>
      </c>
      <c r="P20" s="20">
        <v>0</v>
      </c>
      <c r="Q20" s="46">
        <v>0</v>
      </c>
      <c r="R20" s="226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6" customFormat="1" ht="26.45" customHeight="1" x14ac:dyDescent="0.25">
      <c r="B21" s="700"/>
      <c r="C21" s="292"/>
      <c r="D21" s="212"/>
      <c r="E21" s="122"/>
      <c r="F21" s="133" t="s">
        <v>21</v>
      </c>
      <c r="G21" s="238">
        <f>SUM(G14:G20)</f>
        <v>790</v>
      </c>
      <c r="H21" s="166"/>
      <c r="I21" s="212">
        <f t="shared" ref="I21:Y21" si="1">SUM(I14:I20)</f>
        <v>28.1</v>
      </c>
      <c r="J21" s="122">
        <f t="shared" si="1"/>
        <v>24.189999999999998</v>
      </c>
      <c r="K21" s="122">
        <f t="shared" si="1"/>
        <v>105.79</v>
      </c>
      <c r="L21" s="566">
        <f t="shared" si="1"/>
        <v>766.34</v>
      </c>
      <c r="M21" s="173">
        <f t="shared" si="1"/>
        <v>0.28000000000000003</v>
      </c>
      <c r="N21" s="34">
        <f t="shared" si="1"/>
        <v>0.31400000000000006</v>
      </c>
      <c r="O21" s="34">
        <f t="shared" si="1"/>
        <v>156.34</v>
      </c>
      <c r="P21" s="34">
        <f t="shared" si="1"/>
        <v>348.9</v>
      </c>
      <c r="Q21" s="68">
        <f t="shared" si="1"/>
        <v>0.09</v>
      </c>
      <c r="R21" s="173">
        <f t="shared" si="1"/>
        <v>99.7</v>
      </c>
      <c r="S21" s="34">
        <f t="shared" si="1"/>
        <v>418.56999999999994</v>
      </c>
      <c r="T21" s="34">
        <f t="shared" si="1"/>
        <v>136.76999999999998</v>
      </c>
      <c r="U21" s="34">
        <f t="shared" si="1"/>
        <v>6.71</v>
      </c>
      <c r="V21" s="34">
        <f t="shared" si="1"/>
        <v>957.57999999999993</v>
      </c>
      <c r="W21" s="34">
        <f t="shared" si="1"/>
        <v>1.7169999999999998E-2</v>
      </c>
      <c r="X21" s="34">
        <f t="shared" si="1"/>
        <v>1.3690000000000001E-2</v>
      </c>
      <c r="Y21" s="68">
        <f t="shared" si="1"/>
        <v>0.129</v>
      </c>
    </row>
    <row r="22" spans="2:25" s="36" customFormat="1" ht="26.45" customHeight="1" thickBot="1" x14ac:dyDescent="0.3">
      <c r="B22" s="704"/>
      <c r="C22" s="123"/>
      <c r="D22" s="219"/>
      <c r="E22" s="120"/>
      <c r="F22" s="134" t="s">
        <v>22</v>
      </c>
      <c r="G22" s="169"/>
      <c r="H22" s="120"/>
      <c r="I22" s="132"/>
      <c r="J22" s="51"/>
      <c r="K22" s="112"/>
      <c r="L22" s="565">
        <f>L21/23.5</f>
        <v>32.610212765957449</v>
      </c>
      <c r="M22" s="175"/>
      <c r="N22" s="51"/>
      <c r="O22" s="51"/>
      <c r="P22" s="51"/>
      <c r="Q22" s="102"/>
      <c r="R22" s="175"/>
      <c r="S22" s="51"/>
      <c r="T22" s="51"/>
      <c r="U22" s="51"/>
      <c r="V22" s="51"/>
      <c r="W22" s="51"/>
      <c r="X22" s="51"/>
      <c r="Y22" s="102"/>
    </row>
    <row r="23" spans="2:25" x14ac:dyDescent="0.25">
      <c r="B23" s="9"/>
      <c r="C23" s="9"/>
      <c r="D23" s="195"/>
      <c r="E23" s="195"/>
      <c r="F23" s="28"/>
      <c r="G23" s="28"/>
      <c r="H23" s="28"/>
      <c r="I23" s="185"/>
      <c r="J23" s="184"/>
      <c r="K23" s="28"/>
      <c r="L23" s="186"/>
      <c r="M23" s="28"/>
      <c r="N23" s="28"/>
      <c r="O23" s="28"/>
      <c r="P23" s="187"/>
      <c r="Q23" s="187"/>
      <c r="R23" s="187"/>
      <c r="S23" s="187"/>
      <c r="T23" s="187"/>
    </row>
    <row r="24" spans="2:25" x14ac:dyDescent="0.25">
      <c r="M24" s="406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3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0"/>
  <sheetViews>
    <sheetView topLeftCell="D1" zoomScale="60" zoomScaleNormal="60" workbookViewId="0">
      <selection activeCell="D18" sqref="D18:D20"/>
    </sheetView>
  </sheetViews>
  <sheetFormatPr defaultRowHeight="15" x14ac:dyDescent="0.25"/>
  <cols>
    <col min="2" max="2" width="16.85546875" customWidth="1"/>
    <col min="3" max="3" width="12.140625" customWidth="1"/>
    <col min="4" max="4" width="21.42578125" style="5" customWidth="1"/>
    <col min="5" max="5" width="22.42578125" style="101" customWidth="1"/>
    <col min="6" max="6" width="78.42578125" customWidth="1"/>
    <col min="7" max="7" width="15.42578125" customWidth="1"/>
    <col min="8" max="8" width="15.7109375" customWidth="1"/>
    <col min="10" max="10" width="11.28515625" customWidth="1"/>
    <col min="11" max="11" width="12.85546875" customWidth="1"/>
    <col min="12" max="12" width="31.85546875" customWidth="1"/>
    <col min="13" max="13" width="18.42578125" customWidth="1"/>
    <col min="17" max="17" width="9.85546875" customWidth="1"/>
    <col min="23" max="23" width="11" customWidth="1"/>
    <col min="24" max="24" width="14.5703125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15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196"/>
      <c r="E3" s="197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64" t="s">
        <v>0</v>
      </c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72"/>
      <c r="K4" s="873"/>
      <c r="L4" s="859" t="s">
        <v>180</v>
      </c>
      <c r="M4" s="850" t="s">
        <v>24</v>
      </c>
      <c r="N4" s="855"/>
      <c r="O4" s="875"/>
      <c r="P4" s="875"/>
      <c r="Q4" s="876"/>
      <c r="R4" s="854" t="s">
        <v>25</v>
      </c>
      <c r="S4" s="855"/>
      <c r="T4" s="855"/>
      <c r="U4" s="855"/>
      <c r="V4" s="855"/>
      <c r="W4" s="855"/>
      <c r="X4" s="855"/>
      <c r="Y4" s="856"/>
    </row>
    <row r="5" spans="2:25" s="16" customFormat="1" ht="46.5" thickBot="1" x14ac:dyDescent="0.3">
      <c r="B5" s="870"/>
      <c r="C5" s="874"/>
      <c r="D5" s="870"/>
      <c r="E5" s="870"/>
      <c r="F5" s="870"/>
      <c r="G5" s="870"/>
      <c r="H5" s="870"/>
      <c r="I5" s="642" t="s">
        <v>27</v>
      </c>
      <c r="J5" s="405" t="s">
        <v>28</v>
      </c>
      <c r="K5" s="644" t="s">
        <v>29</v>
      </c>
      <c r="L5" s="871"/>
      <c r="M5" s="424" t="s">
        <v>30</v>
      </c>
      <c r="N5" s="424" t="s">
        <v>105</v>
      </c>
      <c r="O5" s="70" t="s">
        <v>31</v>
      </c>
      <c r="P5" s="631" t="s">
        <v>106</v>
      </c>
      <c r="Q5" s="569" t="s">
        <v>107</v>
      </c>
      <c r="R5" s="286" t="s">
        <v>32</v>
      </c>
      <c r="S5" s="279" t="s">
        <v>33</v>
      </c>
      <c r="T5" s="279" t="s">
        <v>34</v>
      </c>
      <c r="U5" s="452" t="s">
        <v>35</v>
      </c>
      <c r="V5" s="286" t="s">
        <v>108</v>
      </c>
      <c r="W5" s="286" t="s">
        <v>109</v>
      </c>
      <c r="X5" s="286" t="s">
        <v>110</v>
      </c>
      <c r="Y5" s="405" t="s">
        <v>111</v>
      </c>
    </row>
    <row r="6" spans="2:25" s="16" customFormat="1" ht="15.75" x14ac:dyDescent="0.25">
      <c r="B6" s="758"/>
      <c r="C6" s="759"/>
      <c r="D6" s="808">
        <v>27</v>
      </c>
      <c r="E6" s="807" t="s">
        <v>20</v>
      </c>
      <c r="F6" s="287" t="s">
        <v>182</v>
      </c>
      <c r="G6" s="686">
        <v>100</v>
      </c>
      <c r="H6" s="121"/>
      <c r="I6" s="38">
        <v>0.8</v>
      </c>
      <c r="J6" s="39">
        <v>0.3</v>
      </c>
      <c r="K6" s="42">
        <v>9.6</v>
      </c>
      <c r="L6" s="163">
        <v>49</v>
      </c>
      <c r="M6" s="217">
        <v>0.06</v>
      </c>
      <c r="N6" s="38">
        <v>0.04</v>
      </c>
      <c r="O6" s="39">
        <v>10</v>
      </c>
      <c r="P6" s="39">
        <v>20</v>
      </c>
      <c r="Q6" s="40">
        <v>0</v>
      </c>
      <c r="R6" s="217">
        <v>20</v>
      </c>
      <c r="S6" s="39">
        <v>20</v>
      </c>
      <c r="T6" s="39">
        <v>9</v>
      </c>
      <c r="U6" s="39">
        <v>0.5</v>
      </c>
      <c r="V6" s="39">
        <v>214</v>
      </c>
      <c r="W6" s="39">
        <v>4.0000000000000001E-3</v>
      </c>
      <c r="X6" s="39">
        <v>1E-4</v>
      </c>
      <c r="Y6" s="50">
        <v>0</v>
      </c>
    </row>
    <row r="7" spans="2:25" s="16" customFormat="1" ht="26.45" customHeight="1" x14ac:dyDescent="0.25">
      <c r="B7" s="679" t="s">
        <v>6</v>
      </c>
      <c r="C7" s="116"/>
      <c r="D7" s="455">
        <v>197</v>
      </c>
      <c r="E7" s="148" t="s">
        <v>20</v>
      </c>
      <c r="F7" s="288" t="s">
        <v>155</v>
      </c>
      <c r="G7" s="454">
        <v>50</v>
      </c>
      <c r="H7" s="113"/>
      <c r="I7" s="201">
        <v>4.84</v>
      </c>
      <c r="J7" s="15">
        <v>4.43</v>
      </c>
      <c r="K7" s="18">
        <v>9.8699999999999992</v>
      </c>
      <c r="L7" s="236">
        <v>99.54</v>
      </c>
      <c r="M7" s="201">
        <v>0.03</v>
      </c>
      <c r="N7" s="15">
        <v>0.05</v>
      </c>
      <c r="O7" s="15">
        <v>1.54</v>
      </c>
      <c r="P7" s="15">
        <v>40</v>
      </c>
      <c r="Q7" s="41">
        <v>0.14000000000000001</v>
      </c>
      <c r="R7" s="17">
        <v>121.35</v>
      </c>
      <c r="S7" s="15">
        <v>79.95</v>
      </c>
      <c r="T7" s="15">
        <v>9.44</v>
      </c>
      <c r="U7" s="15">
        <v>0.46</v>
      </c>
      <c r="V7" s="15">
        <v>62.33</v>
      </c>
      <c r="W7" s="15">
        <v>2.5999999999999998E-4</v>
      </c>
      <c r="X7" s="15">
        <v>5.0000000000000002E-5</v>
      </c>
      <c r="Y7" s="41">
        <v>0</v>
      </c>
    </row>
    <row r="8" spans="2:25" s="36" customFormat="1" ht="26.45" customHeight="1" x14ac:dyDescent="0.25">
      <c r="B8" s="699"/>
      <c r="C8" s="117"/>
      <c r="D8" s="125">
        <v>66</v>
      </c>
      <c r="E8" s="146" t="s">
        <v>57</v>
      </c>
      <c r="F8" s="312" t="s">
        <v>54</v>
      </c>
      <c r="G8" s="468">
        <v>150</v>
      </c>
      <c r="H8" s="93"/>
      <c r="I8" s="201">
        <v>15.6</v>
      </c>
      <c r="J8" s="15">
        <v>16.350000000000001</v>
      </c>
      <c r="K8" s="18">
        <v>2.7</v>
      </c>
      <c r="L8" s="426">
        <v>220.2</v>
      </c>
      <c r="M8" s="201">
        <v>7.0000000000000007E-2</v>
      </c>
      <c r="N8" s="15">
        <v>0.41</v>
      </c>
      <c r="O8" s="15">
        <v>0.52</v>
      </c>
      <c r="P8" s="15">
        <v>171.15</v>
      </c>
      <c r="Q8" s="41">
        <v>2</v>
      </c>
      <c r="R8" s="17">
        <v>112.35</v>
      </c>
      <c r="S8" s="15">
        <v>250.35</v>
      </c>
      <c r="T8" s="15">
        <v>18.809999999999999</v>
      </c>
      <c r="U8" s="15">
        <v>2.79</v>
      </c>
      <c r="V8" s="15">
        <v>232.65</v>
      </c>
      <c r="W8" s="15">
        <v>2.3E-2</v>
      </c>
      <c r="X8" s="15">
        <v>2.7E-2</v>
      </c>
      <c r="Y8" s="41">
        <v>0.1</v>
      </c>
    </row>
    <row r="9" spans="2:25" s="36" customFormat="1" ht="26.45" customHeight="1" x14ac:dyDescent="0.25">
      <c r="B9" s="699"/>
      <c r="C9" s="117"/>
      <c r="D9" s="455">
        <v>159</v>
      </c>
      <c r="E9" s="148" t="s">
        <v>43</v>
      </c>
      <c r="F9" s="288" t="s">
        <v>120</v>
      </c>
      <c r="G9" s="767">
        <v>200</v>
      </c>
      <c r="H9" s="113"/>
      <c r="I9" s="201">
        <v>0.2</v>
      </c>
      <c r="J9" s="15">
        <v>0</v>
      </c>
      <c r="K9" s="18">
        <v>19.8</v>
      </c>
      <c r="L9" s="426">
        <v>80</v>
      </c>
      <c r="M9" s="201">
        <v>0</v>
      </c>
      <c r="N9" s="15">
        <v>0</v>
      </c>
      <c r="O9" s="15">
        <v>9.1999999999999993</v>
      </c>
      <c r="P9" s="15">
        <v>0</v>
      </c>
      <c r="Q9" s="41">
        <v>0</v>
      </c>
      <c r="R9" s="17">
        <v>14.58</v>
      </c>
      <c r="S9" s="15">
        <v>7.12</v>
      </c>
      <c r="T9" s="15">
        <v>7.3</v>
      </c>
      <c r="U9" s="15">
        <v>0.86</v>
      </c>
      <c r="V9" s="15">
        <v>13.56</v>
      </c>
      <c r="W9" s="15">
        <v>0</v>
      </c>
      <c r="X9" s="15">
        <v>0</v>
      </c>
      <c r="Y9" s="41">
        <v>0</v>
      </c>
    </row>
    <row r="10" spans="2:25" s="36" customFormat="1" ht="26.45" customHeight="1" x14ac:dyDescent="0.25">
      <c r="B10" s="699"/>
      <c r="C10" s="117"/>
      <c r="D10" s="124">
        <v>120</v>
      </c>
      <c r="E10" s="148" t="s">
        <v>15</v>
      </c>
      <c r="F10" s="706" t="s">
        <v>45</v>
      </c>
      <c r="G10" s="124">
        <v>20</v>
      </c>
      <c r="H10" s="214"/>
      <c r="I10" s="201">
        <v>1.1399999999999999</v>
      </c>
      <c r="J10" s="15">
        <v>0.22</v>
      </c>
      <c r="K10" s="18">
        <v>7.44</v>
      </c>
      <c r="L10" s="427">
        <v>36.26</v>
      </c>
      <c r="M10" s="226">
        <v>0.02</v>
      </c>
      <c r="N10" s="20">
        <v>2.4E-2</v>
      </c>
      <c r="O10" s="20">
        <v>0.08</v>
      </c>
      <c r="P10" s="20">
        <v>0</v>
      </c>
      <c r="Q10" s="46">
        <v>0</v>
      </c>
      <c r="R10" s="19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6" customFormat="1" ht="26.45" customHeight="1" x14ac:dyDescent="0.25">
      <c r="B11" s="699"/>
      <c r="C11" s="117"/>
      <c r="D11" s="455"/>
      <c r="E11" s="147"/>
      <c r="F11" s="133" t="s">
        <v>21</v>
      </c>
      <c r="G11" s="447">
        <f>SUM(G6:G10)</f>
        <v>520</v>
      </c>
      <c r="H11" s="446"/>
      <c r="I11" s="449">
        <f>SUM(I6:I10)</f>
        <v>22.58</v>
      </c>
      <c r="J11" s="448">
        <f t="shared" ref="J11:Y11" si="0">SUM(J6:J10)</f>
        <v>21.3</v>
      </c>
      <c r="K11" s="451">
        <f t="shared" si="0"/>
        <v>49.41</v>
      </c>
      <c r="L11" s="562">
        <f>L6+L7+L8+L9+L10</f>
        <v>485</v>
      </c>
      <c r="M11" s="449">
        <f t="shared" si="0"/>
        <v>0.18</v>
      </c>
      <c r="N11" s="448">
        <f t="shared" si="0"/>
        <v>0.52400000000000002</v>
      </c>
      <c r="O11" s="448">
        <f t="shared" si="0"/>
        <v>21.339999999999996</v>
      </c>
      <c r="P11" s="448">
        <f t="shared" si="0"/>
        <v>231.15</v>
      </c>
      <c r="Q11" s="450">
        <f t="shared" si="0"/>
        <v>2.14</v>
      </c>
      <c r="R11" s="630">
        <f t="shared" si="0"/>
        <v>275.08</v>
      </c>
      <c r="S11" s="448">
        <f t="shared" si="0"/>
        <v>381.42</v>
      </c>
      <c r="T11" s="448">
        <f t="shared" si="0"/>
        <v>52.75</v>
      </c>
      <c r="U11" s="448">
        <f t="shared" si="0"/>
        <v>5.07</v>
      </c>
      <c r="V11" s="448">
        <f t="shared" si="0"/>
        <v>596.04</v>
      </c>
      <c r="W11" s="448">
        <f t="shared" si="0"/>
        <v>2.9260000000000001E-2</v>
      </c>
      <c r="X11" s="448">
        <f t="shared" si="0"/>
        <v>2.9150000000000002E-2</v>
      </c>
      <c r="Y11" s="450">
        <f t="shared" si="0"/>
        <v>0.112</v>
      </c>
    </row>
    <row r="12" spans="2:25" s="36" customFormat="1" ht="26.45" customHeight="1" thickBot="1" x14ac:dyDescent="0.3">
      <c r="B12" s="738"/>
      <c r="C12" s="122"/>
      <c r="D12" s="219"/>
      <c r="E12" s="169"/>
      <c r="F12" s="134" t="s">
        <v>22</v>
      </c>
      <c r="G12" s="219"/>
      <c r="H12" s="213"/>
      <c r="I12" s="215"/>
      <c r="J12" s="216"/>
      <c r="K12" s="401"/>
      <c r="L12" s="563">
        <f>L11/23.5</f>
        <v>20.638297872340427</v>
      </c>
      <c r="M12" s="215"/>
      <c r="N12" s="216"/>
      <c r="O12" s="216"/>
      <c r="P12" s="216"/>
      <c r="Q12" s="402"/>
      <c r="R12" s="407"/>
      <c r="S12" s="216"/>
      <c r="T12" s="216"/>
      <c r="U12" s="216"/>
      <c r="V12" s="216"/>
      <c r="W12" s="216"/>
      <c r="X12" s="216"/>
      <c r="Y12" s="402"/>
    </row>
    <row r="13" spans="2:25" s="16" customFormat="1" ht="26.45" customHeight="1" x14ac:dyDescent="0.25">
      <c r="B13" s="778" t="s">
        <v>7</v>
      </c>
      <c r="C13" s="131"/>
      <c r="D13" s="434">
        <v>13</v>
      </c>
      <c r="E13" s="121" t="s">
        <v>8</v>
      </c>
      <c r="F13" s="747" t="s">
        <v>55</v>
      </c>
      <c r="G13" s="749">
        <v>60</v>
      </c>
      <c r="H13" s="445"/>
      <c r="I13" s="274">
        <v>1.2</v>
      </c>
      <c r="J13" s="49">
        <v>4.26</v>
      </c>
      <c r="K13" s="50">
        <v>6.18</v>
      </c>
      <c r="L13" s="606">
        <v>67.92</v>
      </c>
      <c r="M13" s="274">
        <v>0.03</v>
      </c>
      <c r="N13" s="49">
        <v>0.02</v>
      </c>
      <c r="O13" s="49">
        <v>7.44</v>
      </c>
      <c r="P13" s="49">
        <v>930</v>
      </c>
      <c r="Q13" s="313">
        <v>0</v>
      </c>
      <c r="R13" s="274">
        <v>24.87</v>
      </c>
      <c r="S13" s="49">
        <v>42.95</v>
      </c>
      <c r="T13" s="49">
        <v>26.03</v>
      </c>
      <c r="U13" s="49">
        <v>0.76</v>
      </c>
      <c r="V13" s="49">
        <v>199.1</v>
      </c>
      <c r="W13" s="49">
        <v>2E-3</v>
      </c>
      <c r="X13" s="49">
        <v>0</v>
      </c>
      <c r="Y13" s="50">
        <v>0.04</v>
      </c>
    </row>
    <row r="14" spans="2:25" s="16" customFormat="1" ht="26.45" customHeight="1" x14ac:dyDescent="0.25">
      <c r="B14" s="498"/>
      <c r="C14" s="116"/>
      <c r="D14" s="147">
        <v>34</v>
      </c>
      <c r="E14" s="146" t="s">
        <v>9</v>
      </c>
      <c r="F14" s="536" t="s">
        <v>71</v>
      </c>
      <c r="G14" s="726">
        <v>200</v>
      </c>
      <c r="H14" s="146"/>
      <c r="I14" s="202">
        <v>9</v>
      </c>
      <c r="J14" s="13">
        <v>5.6</v>
      </c>
      <c r="K14" s="23">
        <v>13.8</v>
      </c>
      <c r="L14" s="119">
        <v>141</v>
      </c>
      <c r="M14" s="180">
        <v>0.24</v>
      </c>
      <c r="N14" s="180">
        <v>0.1</v>
      </c>
      <c r="O14" s="80">
        <v>1.1599999999999999</v>
      </c>
      <c r="P14" s="80">
        <v>160</v>
      </c>
      <c r="Q14" s="179">
        <v>0</v>
      </c>
      <c r="R14" s="207">
        <v>45.56</v>
      </c>
      <c r="S14" s="80">
        <v>86.52</v>
      </c>
      <c r="T14" s="80">
        <v>28.94</v>
      </c>
      <c r="U14" s="80">
        <v>2.16</v>
      </c>
      <c r="V14" s="80">
        <v>499.2</v>
      </c>
      <c r="W14" s="80">
        <v>4.0000000000000001E-3</v>
      </c>
      <c r="X14" s="80">
        <v>2E-3</v>
      </c>
      <c r="Y14" s="179">
        <v>0.02</v>
      </c>
    </row>
    <row r="15" spans="2:25" s="36" customFormat="1" ht="26.45" customHeight="1" x14ac:dyDescent="0.25">
      <c r="B15" s="484"/>
      <c r="C15" s="137" t="s">
        <v>68</v>
      </c>
      <c r="D15" s="143">
        <v>194</v>
      </c>
      <c r="E15" s="154" t="s">
        <v>10</v>
      </c>
      <c r="F15" s="618" t="s">
        <v>175</v>
      </c>
      <c r="G15" s="598">
        <v>90</v>
      </c>
      <c r="H15" s="143"/>
      <c r="I15" s="206">
        <v>16.559999999999999</v>
      </c>
      <c r="J15" s="54">
        <v>14.22</v>
      </c>
      <c r="K15" s="73">
        <v>11.7</v>
      </c>
      <c r="L15" s="269">
        <v>240.93</v>
      </c>
      <c r="M15" s="249">
        <v>0.04</v>
      </c>
      <c r="N15" s="60">
        <v>0.08</v>
      </c>
      <c r="O15" s="60">
        <v>0.5</v>
      </c>
      <c r="P15" s="60">
        <v>0.36</v>
      </c>
      <c r="Q15" s="100">
        <v>2.7E-2</v>
      </c>
      <c r="R15" s="249">
        <v>17.350000000000001</v>
      </c>
      <c r="S15" s="60">
        <v>113.15</v>
      </c>
      <c r="T15" s="60">
        <v>16.149999999999999</v>
      </c>
      <c r="U15" s="60">
        <v>0.97</v>
      </c>
      <c r="V15" s="60">
        <v>98.28</v>
      </c>
      <c r="W15" s="60">
        <v>3.5999999999999999E-3</v>
      </c>
      <c r="X15" s="60">
        <v>6.0000000000000001E-3</v>
      </c>
      <c r="Y15" s="61">
        <v>0</v>
      </c>
    </row>
    <row r="16" spans="2:25" s="36" customFormat="1" ht="26.45" customHeight="1" x14ac:dyDescent="0.25">
      <c r="B16" s="484"/>
      <c r="C16" s="139" t="s">
        <v>70</v>
      </c>
      <c r="D16" s="144">
        <v>83</v>
      </c>
      <c r="E16" s="155" t="s">
        <v>10</v>
      </c>
      <c r="F16" s="583" t="s">
        <v>176</v>
      </c>
      <c r="G16" s="479">
        <v>90</v>
      </c>
      <c r="H16" s="158"/>
      <c r="I16" s="340">
        <v>20.25</v>
      </c>
      <c r="J16" s="78">
        <v>11.52</v>
      </c>
      <c r="K16" s="341">
        <v>1.35</v>
      </c>
      <c r="L16" s="619">
        <v>189.99</v>
      </c>
      <c r="M16" s="340">
        <v>7.0000000000000007E-2</v>
      </c>
      <c r="N16" s="78">
        <v>0.1</v>
      </c>
      <c r="O16" s="78">
        <v>4.84</v>
      </c>
      <c r="P16" s="78">
        <v>29.7</v>
      </c>
      <c r="Q16" s="392">
        <v>0</v>
      </c>
      <c r="R16" s="340">
        <v>20.53</v>
      </c>
      <c r="S16" s="78">
        <v>74.290000000000006</v>
      </c>
      <c r="T16" s="78">
        <v>23.03</v>
      </c>
      <c r="U16" s="78">
        <v>0.96</v>
      </c>
      <c r="V16" s="78">
        <v>298.8</v>
      </c>
      <c r="W16" s="78">
        <v>5.0000000000000001E-3</v>
      </c>
      <c r="X16" s="78">
        <v>6.0000000000000001E-3</v>
      </c>
      <c r="Y16" s="341">
        <v>1.7999999999999999E-2</v>
      </c>
    </row>
    <row r="17" spans="2:25" s="36" customFormat="1" ht="35.25" customHeight="1" x14ac:dyDescent="0.25">
      <c r="B17" s="484"/>
      <c r="C17" s="292"/>
      <c r="D17" s="455">
        <v>52</v>
      </c>
      <c r="E17" s="117" t="s">
        <v>59</v>
      </c>
      <c r="F17" s="150" t="s">
        <v>123</v>
      </c>
      <c r="G17" s="117">
        <v>150</v>
      </c>
      <c r="H17" s="94"/>
      <c r="I17" s="207">
        <v>3.15</v>
      </c>
      <c r="J17" s="80">
        <v>4.5</v>
      </c>
      <c r="K17" s="179">
        <v>17.55</v>
      </c>
      <c r="L17" s="303">
        <v>122.85</v>
      </c>
      <c r="M17" s="201">
        <v>0.16</v>
      </c>
      <c r="N17" s="15">
        <v>0.11</v>
      </c>
      <c r="O17" s="15">
        <v>25.3</v>
      </c>
      <c r="P17" s="15">
        <v>15</v>
      </c>
      <c r="Q17" s="18">
        <v>0.03</v>
      </c>
      <c r="R17" s="201">
        <v>16.260000000000002</v>
      </c>
      <c r="S17" s="15">
        <v>94.6</v>
      </c>
      <c r="T17" s="15">
        <v>35.32</v>
      </c>
      <c r="U17" s="15">
        <v>15.9</v>
      </c>
      <c r="V17" s="15">
        <v>807.75</v>
      </c>
      <c r="W17" s="15">
        <v>8.0000000000000002E-3</v>
      </c>
      <c r="X17" s="15">
        <v>1E-3</v>
      </c>
      <c r="Y17" s="41">
        <v>4.4999999999999998E-2</v>
      </c>
    </row>
    <row r="18" spans="2:25" s="16" customFormat="1" ht="39" customHeight="1" x14ac:dyDescent="0.25">
      <c r="B18" s="779"/>
      <c r="C18" s="193"/>
      <c r="D18" s="124">
        <v>114</v>
      </c>
      <c r="E18" s="113" t="s">
        <v>43</v>
      </c>
      <c r="F18" s="288" t="s">
        <v>48</v>
      </c>
      <c r="G18" s="782">
        <v>200</v>
      </c>
      <c r="H18" s="148"/>
      <c r="I18" s="201">
        <v>0.2</v>
      </c>
      <c r="J18" s="15">
        <v>0</v>
      </c>
      <c r="K18" s="41">
        <v>11</v>
      </c>
      <c r="L18" s="208">
        <v>44.8</v>
      </c>
      <c r="M18" s="201">
        <v>0</v>
      </c>
      <c r="N18" s="15">
        <v>0</v>
      </c>
      <c r="O18" s="15">
        <v>0.08</v>
      </c>
      <c r="P18" s="15">
        <v>0</v>
      </c>
      <c r="Q18" s="18">
        <v>0</v>
      </c>
      <c r="R18" s="201">
        <v>13.56</v>
      </c>
      <c r="S18" s="15">
        <v>7.66</v>
      </c>
      <c r="T18" s="15">
        <v>4.08</v>
      </c>
      <c r="U18" s="15">
        <v>0.8</v>
      </c>
      <c r="V18" s="15">
        <v>0.68</v>
      </c>
      <c r="W18" s="15">
        <v>0</v>
      </c>
      <c r="X18" s="15">
        <v>0</v>
      </c>
      <c r="Y18" s="41">
        <v>0</v>
      </c>
    </row>
    <row r="19" spans="2:25" s="16" customFormat="1" ht="26.45" customHeight="1" x14ac:dyDescent="0.25">
      <c r="B19" s="779"/>
      <c r="C19" s="193"/>
      <c r="D19" s="458">
        <v>119</v>
      </c>
      <c r="E19" s="113" t="s">
        <v>14</v>
      </c>
      <c r="F19" s="706" t="s">
        <v>51</v>
      </c>
      <c r="G19" s="116">
        <v>45</v>
      </c>
      <c r="H19" s="214"/>
      <c r="I19" s="201">
        <v>3.19</v>
      </c>
      <c r="J19" s="15">
        <v>0.31</v>
      </c>
      <c r="K19" s="41">
        <v>19.89</v>
      </c>
      <c r="L19" s="170">
        <v>108</v>
      </c>
      <c r="M19" s="17">
        <v>0.05</v>
      </c>
      <c r="N19" s="17">
        <v>0.02</v>
      </c>
      <c r="O19" s="15">
        <v>0</v>
      </c>
      <c r="P19" s="15">
        <v>0</v>
      </c>
      <c r="Q19" s="18">
        <v>0</v>
      </c>
      <c r="R19" s="201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26.45" customHeight="1" x14ac:dyDescent="0.25">
      <c r="B20" s="779"/>
      <c r="C20" s="193"/>
      <c r="D20" s="455">
        <v>120</v>
      </c>
      <c r="E20" s="113" t="s">
        <v>15</v>
      </c>
      <c r="F20" s="706" t="s">
        <v>45</v>
      </c>
      <c r="G20" s="116">
        <v>30</v>
      </c>
      <c r="H20" s="214"/>
      <c r="I20" s="201">
        <v>1.71</v>
      </c>
      <c r="J20" s="15">
        <v>0.33</v>
      </c>
      <c r="K20" s="41">
        <v>11.16</v>
      </c>
      <c r="L20" s="170">
        <v>54.39</v>
      </c>
      <c r="M20" s="17">
        <v>0.02</v>
      </c>
      <c r="N20" s="17">
        <v>0.03</v>
      </c>
      <c r="O20" s="15">
        <v>0.1</v>
      </c>
      <c r="P20" s="15">
        <v>0</v>
      </c>
      <c r="Q20" s="18">
        <v>0</v>
      </c>
      <c r="R20" s="201">
        <v>8.5</v>
      </c>
      <c r="S20" s="15">
        <v>30</v>
      </c>
      <c r="T20" s="15">
        <v>10.25</v>
      </c>
      <c r="U20" s="15">
        <v>0.56999999999999995</v>
      </c>
      <c r="V20" s="15">
        <v>91.87</v>
      </c>
      <c r="W20" s="15">
        <v>2.5000000000000001E-3</v>
      </c>
      <c r="X20" s="15">
        <v>2.5000000000000001E-3</v>
      </c>
      <c r="Y20" s="41">
        <v>0.02</v>
      </c>
    </row>
    <row r="21" spans="2:25" s="36" customFormat="1" ht="26.45" customHeight="1" x14ac:dyDescent="0.25">
      <c r="B21" s="484"/>
      <c r="C21" s="107" t="s">
        <v>68</v>
      </c>
      <c r="D21" s="674"/>
      <c r="E21" s="143"/>
      <c r="F21" s="350" t="s">
        <v>21</v>
      </c>
      <c r="G21" s="199">
        <f>G13+G14+G15+G17+G18+G19+G20</f>
        <v>775</v>
      </c>
      <c r="H21" s="423"/>
      <c r="I21" s="172">
        <f t="shared" ref="I21:Y21" si="1">I13+I14+I15+I17+I18+I19+I20</f>
        <v>35.01</v>
      </c>
      <c r="J21" s="22">
        <f t="shared" si="1"/>
        <v>29.219999999999995</v>
      </c>
      <c r="K21" s="62">
        <f t="shared" si="1"/>
        <v>91.28</v>
      </c>
      <c r="L21" s="416">
        <f t="shared" si="1"/>
        <v>779.89</v>
      </c>
      <c r="M21" s="172">
        <f t="shared" si="1"/>
        <v>0.54</v>
      </c>
      <c r="N21" s="22">
        <f t="shared" si="1"/>
        <v>0.36</v>
      </c>
      <c r="O21" s="22">
        <f t="shared" si="1"/>
        <v>34.58</v>
      </c>
      <c r="P21" s="22">
        <f t="shared" si="1"/>
        <v>1105.3599999999999</v>
      </c>
      <c r="Q21" s="99">
        <f t="shared" si="1"/>
        <v>5.6999999999999995E-2</v>
      </c>
      <c r="R21" s="172">
        <f t="shared" si="1"/>
        <v>142.75</v>
      </c>
      <c r="S21" s="22">
        <f t="shared" si="1"/>
        <v>472.98</v>
      </c>
      <c r="T21" s="22">
        <f t="shared" si="1"/>
        <v>150.01999999999998</v>
      </c>
      <c r="U21" s="22">
        <f t="shared" si="1"/>
        <v>22.42</v>
      </c>
      <c r="V21" s="22">
        <f t="shared" si="1"/>
        <v>1738.73</v>
      </c>
      <c r="W21" s="22">
        <f t="shared" si="1"/>
        <v>2.2099999999999998E-2</v>
      </c>
      <c r="X21" s="22">
        <f t="shared" si="1"/>
        <v>1.4500000000000001E-2</v>
      </c>
      <c r="Y21" s="62">
        <f t="shared" si="1"/>
        <v>0.125</v>
      </c>
    </row>
    <row r="22" spans="2:25" s="36" customFormat="1" ht="26.45" customHeight="1" x14ac:dyDescent="0.25">
      <c r="B22" s="484"/>
      <c r="C22" s="108" t="s">
        <v>70</v>
      </c>
      <c r="D22" s="675"/>
      <c r="E22" s="457"/>
      <c r="F22" s="355" t="s">
        <v>21</v>
      </c>
      <c r="G22" s="200">
        <f>G13+G16+G14+G17+G18+G19+G20</f>
        <v>775</v>
      </c>
      <c r="H22" s="591"/>
      <c r="I22" s="250">
        <f t="shared" ref="I22:Y22" si="2">I13+I16+I14+I17+I18+I19+I20</f>
        <v>38.700000000000003</v>
      </c>
      <c r="J22" s="56">
        <f t="shared" si="2"/>
        <v>26.519999999999996</v>
      </c>
      <c r="K22" s="75">
        <f t="shared" si="2"/>
        <v>80.929999999999993</v>
      </c>
      <c r="L22" s="457">
        <f t="shared" si="2"/>
        <v>728.94999999999993</v>
      </c>
      <c r="M22" s="250">
        <f t="shared" si="2"/>
        <v>0.57000000000000006</v>
      </c>
      <c r="N22" s="56">
        <f t="shared" si="2"/>
        <v>0.38</v>
      </c>
      <c r="O22" s="56">
        <f t="shared" si="2"/>
        <v>38.92</v>
      </c>
      <c r="P22" s="56">
        <f t="shared" si="2"/>
        <v>1134.7</v>
      </c>
      <c r="Q22" s="593">
        <f t="shared" si="2"/>
        <v>0.03</v>
      </c>
      <c r="R22" s="250">
        <f t="shared" si="2"/>
        <v>145.93</v>
      </c>
      <c r="S22" s="56">
        <f t="shared" si="2"/>
        <v>434.12</v>
      </c>
      <c r="T22" s="56">
        <f t="shared" si="2"/>
        <v>156.89999999999998</v>
      </c>
      <c r="U22" s="56">
        <f t="shared" si="2"/>
        <v>22.410000000000004</v>
      </c>
      <c r="V22" s="56">
        <f t="shared" si="2"/>
        <v>1939.25</v>
      </c>
      <c r="W22" s="56">
        <f t="shared" si="2"/>
        <v>2.3499999999999997E-2</v>
      </c>
      <c r="X22" s="56">
        <f t="shared" si="2"/>
        <v>1.4500000000000001E-2</v>
      </c>
      <c r="Y22" s="75">
        <f t="shared" si="2"/>
        <v>0.14299999999999999</v>
      </c>
    </row>
    <row r="23" spans="2:25" s="36" customFormat="1" ht="26.45" customHeight="1" x14ac:dyDescent="0.25">
      <c r="B23" s="484"/>
      <c r="C23" s="107" t="s">
        <v>68</v>
      </c>
      <c r="D23" s="676"/>
      <c r="E23" s="416"/>
      <c r="F23" s="391" t="s">
        <v>22</v>
      </c>
      <c r="G23" s="199"/>
      <c r="H23" s="416"/>
      <c r="I23" s="172"/>
      <c r="J23" s="22"/>
      <c r="K23" s="781"/>
      <c r="L23" s="620">
        <f>L21/23.5</f>
        <v>33.186808510638301</v>
      </c>
      <c r="M23" s="172"/>
      <c r="N23" s="22"/>
      <c r="O23" s="22"/>
      <c r="P23" s="22"/>
      <c r="Q23" s="99"/>
      <c r="R23" s="172"/>
      <c r="S23" s="22"/>
      <c r="T23" s="22"/>
      <c r="U23" s="22"/>
      <c r="V23" s="22"/>
      <c r="W23" s="22"/>
      <c r="X23" s="22"/>
      <c r="Y23" s="62"/>
    </row>
    <row r="24" spans="2:25" s="36" customFormat="1" ht="26.45" customHeight="1" thickBot="1" x14ac:dyDescent="0.3">
      <c r="B24" s="780"/>
      <c r="C24" s="109" t="s">
        <v>70</v>
      </c>
      <c r="D24" s="418"/>
      <c r="E24" s="145"/>
      <c r="F24" s="361" t="s">
        <v>22</v>
      </c>
      <c r="G24" s="157"/>
      <c r="H24" s="145"/>
      <c r="I24" s="363"/>
      <c r="J24" s="364"/>
      <c r="K24" s="365"/>
      <c r="L24" s="590">
        <f>L22/23.5</f>
        <v>31.019148936170211</v>
      </c>
      <c r="M24" s="363"/>
      <c r="N24" s="364"/>
      <c r="O24" s="364"/>
      <c r="P24" s="364"/>
      <c r="Q24" s="400"/>
      <c r="R24" s="363"/>
      <c r="S24" s="364"/>
      <c r="T24" s="364"/>
      <c r="U24" s="364"/>
      <c r="V24" s="364"/>
      <c r="W24" s="364"/>
      <c r="X24" s="364"/>
      <c r="Y24" s="365"/>
    </row>
    <row r="25" spans="2:25" x14ac:dyDescent="0.25">
      <c r="B25" s="9"/>
      <c r="C25" s="9"/>
      <c r="D25" s="195"/>
      <c r="E25" s="198"/>
      <c r="F25" s="28"/>
      <c r="G25" s="28"/>
      <c r="H25" s="184"/>
      <c r="I25" s="185"/>
      <c r="J25" s="184"/>
      <c r="K25" s="28"/>
      <c r="L25" s="186"/>
      <c r="M25" s="28"/>
      <c r="N25" s="28"/>
      <c r="O25" s="28"/>
      <c r="P25" s="187"/>
      <c r="Q25" s="187"/>
      <c r="R25" s="187"/>
      <c r="S25" s="187"/>
      <c r="T25" s="187"/>
    </row>
    <row r="29" spans="2:25" ht="15.75" x14ac:dyDescent="0.25">
      <c r="B29" s="712" t="s">
        <v>61</v>
      </c>
      <c r="C29" s="713"/>
      <c r="D29" s="714"/>
      <c r="E29" s="714"/>
    </row>
    <row r="30" spans="2:25" ht="15.75" x14ac:dyDescent="0.25">
      <c r="B30" s="715" t="s">
        <v>62</v>
      </c>
      <c r="C30" s="716"/>
      <c r="D30" s="717"/>
      <c r="E30" s="717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3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3"/>
  <sheetViews>
    <sheetView topLeftCell="D1" zoomScale="60" zoomScaleNormal="60" workbookViewId="0">
      <selection activeCell="D14" sqref="D14:D20"/>
    </sheetView>
  </sheetViews>
  <sheetFormatPr defaultRowHeight="15" x14ac:dyDescent="0.25"/>
  <cols>
    <col min="2" max="3" width="16.85546875" customWidth="1"/>
    <col min="4" max="4" width="24.28515625" style="5" customWidth="1"/>
    <col min="5" max="5" width="22.42578125" style="101" customWidth="1"/>
    <col min="6" max="6" width="73" customWidth="1"/>
    <col min="7" max="7" width="15.42578125" customWidth="1"/>
    <col min="8" max="8" width="15.7109375" customWidth="1"/>
    <col min="9" max="9" width="12" customWidth="1"/>
    <col min="10" max="10" width="11.28515625" customWidth="1"/>
    <col min="11" max="11" width="12.85546875" customWidth="1"/>
    <col min="12" max="12" width="31.140625" customWidth="1"/>
    <col min="13" max="13" width="10.28515625" customWidth="1"/>
    <col min="17" max="17" width="9.85546875" customWidth="1"/>
    <col min="23" max="23" width="13" customWidth="1"/>
    <col min="24" max="24" width="13.85546875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16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196"/>
      <c r="E3" s="197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79" t="s">
        <v>0</v>
      </c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72"/>
      <c r="K4" s="873"/>
      <c r="L4" s="859" t="s">
        <v>180</v>
      </c>
      <c r="M4" s="854" t="s">
        <v>24</v>
      </c>
      <c r="N4" s="855"/>
      <c r="O4" s="875"/>
      <c r="P4" s="875"/>
      <c r="Q4" s="876"/>
      <c r="R4" s="854" t="s">
        <v>25</v>
      </c>
      <c r="S4" s="855"/>
      <c r="T4" s="855"/>
      <c r="U4" s="855"/>
      <c r="V4" s="855"/>
      <c r="W4" s="855"/>
      <c r="X4" s="855"/>
      <c r="Y4" s="856"/>
    </row>
    <row r="5" spans="2:25" s="16" customFormat="1" ht="28.5" customHeight="1" thickBot="1" x14ac:dyDescent="0.3">
      <c r="B5" s="884"/>
      <c r="C5" s="874"/>
      <c r="D5" s="870"/>
      <c r="E5" s="870"/>
      <c r="F5" s="870"/>
      <c r="G5" s="870"/>
      <c r="H5" s="870"/>
      <c r="I5" s="642" t="s">
        <v>27</v>
      </c>
      <c r="J5" s="405" t="s">
        <v>28</v>
      </c>
      <c r="K5" s="644" t="s">
        <v>29</v>
      </c>
      <c r="L5" s="871"/>
      <c r="M5" s="286" t="s">
        <v>30</v>
      </c>
      <c r="N5" s="642" t="s">
        <v>105</v>
      </c>
      <c r="O5" s="405" t="s">
        <v>31</v>
      </c>
      <c r="P5" s="661" t="s">
        <v>106</v>
      </c>
      <c r="Q5" s="405" t="s">
        <v>107</v>
      </c>
      <c r="R5" s="643" t="s">
        <v>32</v>
      </c>
      <c r="S5" s="405" t="s">
        <v>33</v>
      </c>
      <c r="T5" s="643" t="s">
        <v>34</v>
      </c>
      <c r="U5" s="405" t="s">
        <v>35</v>
      </c>
      <c r="V5" s="286" t="s">
        <v>108</v>
      </c>
      <c r="W5" s="286" t="s">
        <v>109</v>
      </c>
      <c r="X5" s="286" t="s">
        <v>110</v>
      </c>
      <c r="Y5" s="405" t="s">
        <v>111</v>
      </c>
    </row>
    <row r="6" spans="2:25" s="16" customFormat="1" ht="39" customHeight="1" x14ac:dyDescent="0.25">
      <c r="B6" s="679" t="s">
        <v>6</v>
      </c>
      <c r="C6" s="121"/>
      <c r="D6" s="808">
        <v>301</v>
      </c>
      <c r="E6" s="124" t="s">
        <v>75</v>
      </c>
      <c r="F6" s="834" t="s">
        <v>189</v>
      </c>
      <c r="G6" s="189">
        <v>60</v>
      </c>
      <c r="H6" s="285"/>
      <c r="I6" s="226">
        <v>2.67</v>
      </c>
      <c r="J6" s="20">
        <v>9.57</v>
      </c>
      <c r="K6" s="46">
        <v>17.809999999999999</v>
      </c>
      <c r="L6" s="225">
        <v>168.61</v>
      </c>
      <c r="M6" s="274">
        <v>0.02</v>
      </c>
      <c r="N6" s="275">
        <v>0.05</v>
      </c>
      <c r="O6" s="49">
        <v>0.26</v>
      </c>
      <c r="P6" s="49">
        <v>30</v>
      </c>
      <c r="Q6" s="50">
        <v>0.14000000000000001</v>
      </c>
      <c r="R6" s="275">
        <v>39.340000000000003</v>
      </c>
      <c r="S6" s="49">
        <v>43.43</v>
      </c>
      <c r="T6" s="49">
        <v>6.69</v>
      </c>
      <c r="U6" s="49">
        <v>0.3</v>
      </c>
      <c r="V6" s="49">
        <v>58.08</v>
      </c>
      <c r="W6" s="49">
        <v>2.5999999999999999E-3</v>
      </c>
      <c r="X6" s="49">
        <v>1.6000000000000001E-3</v>
      </c>
      <c r="Y6" s="49">
        <v>0.01</v>
      </c>
    </row>
    <row r="7" spans="2:25" s="36" customFormat="1" ht="26.45" customHeight="1" x14ac:dyDescent="0.25">
      <c r="B7" s="699"/>
      <c r="C7" s="117"/>
      <c r="D7" s="455">
        <v>59</v>
      </c>
      <c r="E7" s="117" t="s">
        <v>57</v>
      </c>
      <c r="F7" s="234" t="s">
        <v>126</v>
      </c>
      <c r="G7" s="194">
        <v>205</v>
      </c>
      <c r="H7" s="94"/>
      <c r="I7" s="226">
        <v>7.79</v>
      </c>
      <c r="J7" s="20">
        <v>11.89</v>
      </c>
      <c r="K7" s="46">
        <v>26.65</v>
      </c>
      <c r="L7" s="225">
        <v>244.56</v>
      </c>
      <c r="M7" s="201">
        <v>0.22</v>
      </c>
      <c r="N7" s="17">
        <v>0.24</v>
      </c>
      <c r="O7" s="15">
        <v>0</v>
      </c>
      <c r="P7" s="15">
        <v>13.53</v>
      </c>
      <c r="Q7" s="18">
        <v>0.12</v>
      </c>
      <c r="R7" s="201">
        <v>47.76</v>
      </c>
      <c r="S7" s="15">
        <v>176.54</v>
      </c>
      <c r="T7" s="15">
        <v>57.95</v>
      </c>
      <c r="U7" s="15">
        <v>1.98</v>
      </c>
      <c r="V7" s="15">
        <v>292.94</v>
      </c>
      <c r="W7" s="15">
        <v>1.7999999999999999E-2</v>
      </c>
      <c r="X7" s="15">
        <v>4.0000000000000001E-3</v>
      </c>
      <c r="Y7" s="41">
        <v>4.7E-2</v>
      </c>
    </row>
    <row r="8" spans="2:25" s="36" customFormat="1" ht="26.45" customHeight="1" x14ac:dyDescent="0.25">
      <c r="B8" s="699"/>
      <c r="C8" s="117"/>
      <c r="D8" s="124">
        <v>114</v>
      </c>
      <c r="E8" s="113" t="s">
        <v>43</v>
      </c>
      <c r="F8" s="188" t="s">
        <v>48</v>
      </c>
      <c r="G8" s="727">
        <v>200</v>
      </c>
      <c r="H8" s="116"/>
      <c r="I8" s="17">
        <v>0.2</v>
      </c>
      <c r="J8" s="15">
        <v>0</v>
      </c>
      <c r="K8" s="18">
        <v>11</v>
      </c>
      <c r="L8" s="161">
        <v>44.8</v>
      </c>
      <c r="M8" s="201">
        <v>0</v>
      </c>
      <c r="N8" s="17">
        <v>0</v>
      </c>
      <c r="O8" s="15">
        <v>0.08</v>
      </c>
      <c r="P8" s="15">
        <v>0</v>
      </c>
      <c r="Q8" s="41">
        <v>0</v>
      </c>
      <c r="R8" s="17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41">
        <v>0</v>
      </c>
    </row>
    <row r="9" spans="2:25" s="36" customFormat="1" ht="26.45" customHeight="1" x14ac:dyDescent="0.25">
      <c r="B9" s="699"/>
      <c r="C9" s="117"/>
      <c r="D9" s="458">
        <v>119</v>
      </c>
      <c r="E9" s="117" t="s">
        <v>51</v>
      </c>
      <c r="F9" s="181" t="s">
        <v>39</v>
      </c>
      <c r="G9" s="156">
        <v>20</v>
      </c>
      <c r="H9" s="113"/>
      <c r="I9" s="201">
        <v>1.4</v>
      </c>
      <c r="J9" s="15">
        <v>0.14000000000000001</v>
      </c>
      <c r="K9" s="41">
        <v>8.8000000000000007</v>
      </c>
      <c r="L9" s="208">
        <v>48</v>
      </c>
      <c r="M9" s="201">
        <v>0.02</v>
      </c>
      <c r="N9" s="15">
        <v>6.0000000000000001E-3</v>
      </c>
      <c r="O9" s="15">
        <v>0</v>
      </c>
      <c r="P9" s="15">
        <v>0</v>
      </c>
      <c r="Q9" s="41">
        <v>0</v>
      </c>
      <c r="R9" s="17">
        <v>7.4</v>
      </c>
      <c r="S9" s="15">
        <v>43.6</v>
      </c>
      <c r="T9" s="15">
        <v>13</v>
      </c>
      <c r="U9" s="17">
        <v>0.56000000000000005</v>
      </c>
      <c r="V9" s="15">
        <v>18.600000000000001</v>
      </c>
      <c r="W9" s="15">
        <v>5.9999999999999995E-4</v>
      </c>
      <c r="X9" s="17">
        <v>1E-3</v>
      </c>
      <c r="Y9" s="41">
        <v>0</v>
      </c>
    </row>
    <row r="10" spans="2:25" s="36" customFormat="1" ht="26.45" customHeight="1" x14ac:dyDescent="0.25">
      <c r="B10" s="699"/>
      <c r="C10" s="117"/>
      <c r="D10" s="455">
        <v>120</v>
      </c>
      <c r="E10" s="117" t="s">
        <v>45</v>
      </c>
      <c r="F10" s="181" t="s">
        <v>13</v>
      </c>
      <c r="G10" s="116">
        <v>20</v>
      </c>
      <c r="H10" s="214"/>
      <c r="I10" s="201">
        <v>1.1399999999999999</v>
      </c>
      <c r="J10" s="15">
        <v>0.22</v>
      </c>
      <c r="K10" s="41">
        <v>7.44</v>
      </c>
      <c r="L10" s="209">
        <v>36.26</v>
      </c>
      <c r="M10" s="226">
        <v>0.02</v>
      </c>
      <c r="N10" s="19">
        <v>2.4E-2</v>
      </c>
      <c r="O10" s="20">
        <v>0.08</v>
      </c>
      <c r="P10" s="20">
        <v>0</v>
      </c>
      <c r="Q10" s="46">
        <v>0</v>
      </c>
      <c r="R10" s="226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6" customFormat="1" ht="26.45" customHeight="1" x14ac:dyDescent="0.25">
      <c r="B11" s="699"/>
      <c r="C11" s="117"/>
      <c r="D11" s="455" t="s">
        <v>139</v>
      </c>
      <c r="E11" s="117" t="s">
        <v>18</v>
      </c>
      <c r="F11" s="181" t="s">
        <v>140</v>
      </c>
      <c r="G11" s="117">
        <v>250</v>
      </c>
      <c r="H11" s="94"/>
      <c r="I11" s="226">
        <v>1.5</v>
      </c>
      <c r="J11" s="20">
        <v>0</v>
      </c>
      <c r="K11" s="46">
        <v>31.25</v>
      </c>
      <c r="L11" s="343">
        <v>131</v>
      </c>
      <c r="M11" s="226"/>
      <c r="N11" s="19"/>
      <c r="O11" s="20"/>
      <c r="P11" s="20"/>
      <c r="Q11" s="46"/>
      <c r="R11" s="226"/>
      <c r="S11" s="20"/>
      <c r="T11" s="20"/>
      <c r="U11" s="20"/>
      <c r="V11" s="20"/>
      <c r="W11" s="20"/>
      <c r="X11" s="20"/>
      <c r="Y11" s="46"/>
    </row>
    <row r="12" spans="2:25" s="36" customFormat="1" ht="26.45" customHeight="1" x14ac:dyDescent="0.25">
      <c r="B12" s="699"/>
      <c r="C12" s="117"/>
      <c r="D12" s="455"/>
      <c r="E12" s="117"/>
      <c r="F12" s="243" t="s">
        <v>21</v>
      </c>
      <c r="G12" s="220">
        <f>SUM(G6:G11)</f>
        <v>755</v>
      </c>
      <c r="H12" s="94"/>
      <c r="I12" s="226">
        <f>I6+I7+I8+I9+I10+I11</f>
        <v>14.700000000000001</v>
      </c>
      <c r="J12" s="20">
        <f t="shared" ref="J12:Y12" si="0">J6+J7+J8+J9+J10+J11</f>
        <v>21.82</v>
      </c>
      <c r="K12" s="46">
        <f t="shared" si="0"/>
        <v>102.94999999999999</v>
      </c>
      <c r="L12" s="567">
        <f>SUM(L6:L11)</f>
        <v>673.23</v>
      </c>
      <c r="M12" s="226">
        <f t="shared" si="0"/>
        <v>0.28000000000000003</v>
      </c>
      <c r="N12" s="20">
        <f t="shared" si="0"/>
        <v>0.32</v>
      </c>
      <c r="O12" s="20">
        <f t="shared" si="0"/>
        <v>0.42000000000000004</v>
      </c>
      <c r="P12" s="20">
        <f t="shared" si="0"/>
        <v>43.53</v>
      </c>
      <c r="Q12" s="21">
        <f t="shared" si="0"/>
        <v>0.26</v>
      </c>
      <c r="R12" s="226">
        <f t="shared" si="0"/>
        <v>114.86</v>
      </c>
      <c r="S12" s="20">
        <f t="shared" si="0"/>
        <v>295.23</v>
      </c>
      <c r="T12" s="20">
        <f t="shared" si="0"/>
        <v>89.92</v>
      </c>
      <c r="U12" s="20">
        <f t="shared" si="0"/>
        <v>4.1000000000000005</v>
      </c>
      <c r="V12" s="20">
        <f t="shared" si="0"/>
        <v>443.8</v>
      </c>
      <c r="W12" s="20">
        <f t="shared" si="0"/>
        <v>2.3199999999999998E-2</v>
      </c>
      <c r="X12" s="20">
        <f t="shared" si="0"/>
        <v>8.6E-3</v>
      </c>
      <c r="Y12" s="46">
        <f t="shared" si="0"/>
        <v>6.9000000000000006E-2</v>
      </c>
    </row>
    <row r="13" spans="2:25" s="36" customFormat="1" ht="26.45" customHeight="1" thickBot="1" x14ac:dyDescent="0.3">
      <c r="B13" s="738"/>
      <c r="C13" s="122"/>
      <c r="D13" s="219"/>
      <c r="E13" s="120"/>
      <c r="F13" s="684" t="s">
        <v>22</v>
      </c>
      <c r="G13" s="294"/>
      <c r="H13" s="177"/>
      <c r="I13" s="175"/>
      <c r="J13" s="51"/>
      <c r="K13" s="102"/>
      <c r="L13" s="393">
        <f>L12/23.5</f>
        <v>28.648085106382979</v>
      </c>
      <c r="M13" s="175"/>
      <c r="N13" s="132"/>
      <c r="O13" s="51"/>
      <c r="P13" s="51"/>
      <c r="Q13" s="112"/>
      <c r="R13" s="175"/>
      <c r="S13" s="51"/>
      <c r="T13" s="51"/>
      <c r="U13" s="51"/>
      <c r="V13" s="51"/>
      <c r="W13" s="51"/>
      <c r="X13" s="51"/>
      <c r="Y13" s="102"/>
    </row>
    <row r="14" spans="2:25" s="16" customFormat="1" ht="26.45" customHeight="1" x14ac:dyDescent="0.25">
      <c r="B14" s="679" t="s">
        <v>7</v>
      </c>
      <c r="C14" s="121"/>
      <c r="D14" s="808">
        <v>24</v>
      </c>
      <c r="E14" s="121" t="s">
        <v>8</v>
      </c>
      <c r="F14" s="344" t="s">
        <v>103</v>
      </c>
      <c r="G14" s="121">
        <v>150</v>
      </c>
      <c r="H14" s="807"/>
      <c r="I14" s="217">
        <v>0.6</v>
      </c>
      <c r="J14" s="39">
        <v>0</v>
      </c>
      <c r="K14" s="42">
        <v>16.95</v>
      </c>
      <c r="L14" s="473">
        <v>69</v>
      </c>
      <c r="M14" s="210">
        <v>0.01</v>
      </c>
      <c r="N14" s="47">
        <v>0.03</v>
      </c>
      <c r="O14" s="37">
        <v>19.5</v>
      </c>
      <c r="P14" s="37">
        <v>0</v>
      </c>
      <c r="Q14" s="48">
        <v>0</v>
      </c>
      <c r="R14" s="217">
        <v>24</v>
      </c>
      <c r="S14" s="39">
        <v>16.5</v>
      </c>
      <c r="T14" s="39">
        <v>13.5</v>
      </c>
      <c r="U14" s="39">
        <v>3.3</v>
      </c>
      <c r="V14" s="39">
        <v>417</v>
      </c>
      <c r="W14" s="39">
        <v>3.0000000000000001E-3</v>
      </c>
      <c r="X14" s="39">
        <v>5.0000000000000001E-4</v>
      </c>
      <c r="Y14" s="40">
        <v>1.4999999999999999E-2</v>
      </c>
    </row>
    <row r="15" spans="2:25" s="16" customFormat="1" ht="26.45" customHeight="1" x14ac:dyDescent="0.25">
      <c r="B15" s="679"/>
      <c r="C15" s="116"/>
      <c r="D15" s="455">
        <v>37</v>
      </c>
      <c r="E15" s="116" t="s">
        <v>9</v>
      </c>
      <c r="F15" s="723" t="s">
        <v>52</v>
      </c>
      <c r="G15" s="156">
        <v>200</v>
      </c>
      <c r="H15" s="113"/>
      <c r="I15" s="202">
        <v>6</v>
      </c>
      <c r="J15" s="13">
        <v>5.4</v>
      </c>
      <c r="K15" s="43">
        <v>10.8</v>
      </c>
      <c r="L15" s="95">
        <v>115.6</v>
      </c>
      <c r="M15" s="202">
        <v>0.1</v>
      </c>
      <c r="N15" s="76">
        <v>0.1</v>
      </c>
      <c r="O15" s="13">
        <v>10.7</v>
      </c>
      <c r="P15" s="13">
        <v>162</v>
      </c>
      <c r="Q15" s="23">
        <v>0</v>
      </c>
      <c r="R15" s="202">
        <v>33.14</v>
      </c>
      <c r="S15" s="13">
        <v>77.040000000000006</v>
      </c>
      <c r="T15" s="13">
        <v>27.32</v>
      </c>
      <c r="U15" s="13">
        <v>1.02</v>
      </c>
      <c r="V15" s="13">
        <v>565.79999999999995</v>
      </c>
      <c r="W15" s="13">
        <v>6.0000000000000001E-3</v>
      </c>
      <c r="X15" s="13">
        <v>0</v>
      </c>
      <c r="Y15" s="43">
        <v>0.05</v>
      </c>
    </row>
    <row r="16" spans="2:25" s="36" customFormat="1" ht="32.25" customHeight="1" x14ac:dyDescent="0.25">
      <c r="B16" s="700"/>
      <c r="C16" s="292"/>
      <c r="D16" s="455">
        <v>177</v>
      </c>
      <c r="E16" s="116" t="s">
        <v>10</v>
      </c>
      <c r="F16" s="149" t="s">
        <v>161</v>
      </c>
      <c r="G16" s="116">
        <v>90</v>
      </c>
      <c r="H16" s="124"/>
      <c r="I16" s="201">
        <v>15.76</v>
      </c>
      <c r="J16" s="15">
        <v>13.35</v>
      </c>
      <c r="K16" s="41">
        <v>1.61</v>
      </c>
      <c r="L16" s="170">
        <v>190.46</v>
      </c>
      <c r="M16" s="201">
        <v>0.06</v>
      </c>
      <c r="N16" s="17">
        <v>0.11</v>
      </c>
      <c r="O16" s="15">
        <v>1.7</v>
      </c>
      <c r="P16" s="15">
        <v>117</v>
      </c>
      <c r="Q16" s="18">
        <v>8.9999999999999993E-3</v>
      </c>
      <c r="R16" s="201">
        <v>22.18</v>
      </c>
      <c r="S16" s="15">
        <v>132.24</v>
      </c>
      <c r="T16" s="15">
        <v>19.46</v>
      </c>
      <c r="U16" s="15">
        <v>1.1399999999999999</v>
      </c>
      <c r="V16" s="15">
        <v>222.69</v>
      </c>
      <c r="W16" s="15">
        <v>4.3E-3</v>
      </c>
      <c r="X16" s="15">
        <v>2.0000000000000001E-4</v>
      </c>
      <c r="Y16" s="41">
        <v>0.1</v>
      </c>
    </row>
    <row r="17" spans="2:25" s="36" customFormat="1" ht="27" customHeight="1" x14ac:dyDescent="0.25">
      <c r="B17" s="700"/>
      <c r="C17" s="292"/>
      <c r="D17" s="124">
        <v>55</v>
      </c>
      <c r="E17" s="116" t="s">
        <v>59</v>
      </c>
      <c r="F17" s="149" t="s">
        <v>92</v>
      </c>
      <c r="G17" s="116">
        <v>150</v>
      </c>
      <c r="H17" s="124"/>
      <c r="I17" s="202">
        <v>3.6</v>
      </c>
      <c r="J17" s="13">
        <v>4.95</v>
      </c>
      <c r="K17" s="43">
        <v>24.6</v>
      </c>
      <c r="L17" s="126">
        <v>156.6</v>
      </c>
      <c r="M17" s="76">
        <v>0.03</v>
      </c>
      <c r="N17" s="76">
        <v>0.03</v>
      </c>
      <c r="O17" s="13">
        <v>0</v>
      </c>
      <c r="P17" s="13">
        <v>0</v>
      </c>
      <c r="Q17" s="23">
        <v>0</v>
      </c>
      <c r="R17" s="202">
        <v>19.16</v>
      </c>
      <c r="S17" s="13">
        <v>158.46</v>
      </c>
      <c r="T17" s="13">
        <v>19.62</v>
      </c>
      <c r="U17" s="13">
        <v>0.87</v>
      </c>
      <c r="V17" s="13">
        <v>86.82</v>
      </c>
      <c r="W17" s="13">
        <v>0</v>
      </c>
      <c r="X17" s="13">
        <v>2.4E-2</v>
      </c>
      <c r="Y17" s="43">
        <v>0.03</v>
      </c>
    </row>
    <row r="18" spans="2:25" s="16" customFormat="1" ht="38.25" customHeight="1" x14ac:dyDescent="0.25">
      <c r="B18" s="682"/>
      <c r="C18" s="193"/>
      <c r="D18" s="126">
        <v>104</v>
      </c>
      <c r="E18" s="116" t="s">
        <v>18</v>
      </c>
      <c r="F18" s="149" t="s">
        <v>132</v>
      </c>
      <c r="G18" s="116">
        <v>200</v>
      </c>
      <c r="H18" s="124"/>
      <c r="I18" s="201">
        <v>0</v>
      </c>
      <c r="J18" s="15">
        <v>0</v>
      </c>
      <c r="K18" s="41">
        <v>19.8</v>
      </c>
      <c r="L18" s="170">
        <v>81.599999999999994</v>
      </c>
      <c r="M18" s="201">
        <v>0.16</v>
      </c>
      <c r="N18" s="17">
        <v>0.1</v>
      </c>
      <c r="O18" s="15">
        <v>9.18</v>
      </c>
      <c r="P18" s="15">
        <v>80</v>
      </c>
      <c r="Q18" s="18">
        <v>0.96</v>
      </c>
      <c r="R18" s="201">
        <v>0.78</v>
      </c>
      <c r="S18" s="15">
        <v>0</v>
      </c>
      <c r="T18" s="15">
        <v>0</v>
      </c>
      <c r="U18" s="15">
        <v>0</v>
      </c>
      <c r="V18" s="15">
        <v>0.24</v>
      </c>
      <c r="W18" s="15">
        <v>0</v>
      </c>
      <c r="X18" s="15">
        <v>0</v>
      </c>
      <c r="Y18" s="41">
        <v>0</v>
      </c>
    </row>
    <row r="19" spans="2:25" s="16" customFormat="1" ht="26.45" customHeight="1" x14ac:dyDescent="0.25">
      <c r="B19" s="682"/>
      <c r="C19" s="193"/>
      <c r="D19" s="126">
        <v>119</v>
      </c>
      <c r="E19" s="116" t="s">
        <v>14</v>
      </c>
      <c r="F19" s="181" t="s">
        <v>51</v>
      </c>
      <c r="G19" s="116">
        <v>30</v>
      </c>
      <c r="H19" s="124"/>
      <c r="I19" s="201">
        <v>2.13</v>
      </c>
      <c r="J19" s="15">
        <v>0.21</v>
      </c>
      <c r="K19" s="41">
        <v>13.26</v>
      </c>
      <c r="L19" s="170">
        <v>72</v>
      </c>
      <c r="M19" s="201">
        <v>0.03</v>
      </c>
      <c r="N19" s="17">
        <v>0.01</v>
      </c>
      <c r="O19" s="15">
        <v>0</v>
      </c>
      <c r="P19" s="15">
        <v>0</v>
      </c>
      <c r="Q19" s="41">
        <v>0</v>
      </c>
      <c r="R19" s="17">
        <v>11.1</v>
      </c>
      <c r="S19" s="15">
        <v>65.400000000000006</v>
      </c>
      <c r="T19" s="15">
        <v>19.5</v>
      </c>
      <c r="U19" s="15">
        <v>0.84</v>
      </c>
      <c r="V19" s="15">
        <v>27.9</v>
      </c>
      <c r="W19" s="15">
        <v>1E-3</v>
      </c>
      <c r="X19" s="15">
        <v>2E-3</v>
      </c>
      <c r="Y19" s="41">
        <v>0</v>
      </c>
    </row>
    <row r="20" spans="2:25" s="16" customFormat="1" ht="23.25" customHeight="1" x14ac:dyDescent="0.25">
      <c r="B20" s="682"/>
      <c r="C20" s="193"/>
      <c r="D20" s="124">
        <v>120</v>
      </c>
      <c r="E20" s="116" t="s">
        <v>15</v>
      </c>
      <c r="F20" s="151" t="s">
        <v>45</v>
      </c>
      <c r="G20" s="116">
        <v>25</v>
      </c>
      <c r="H20" s="124"/>
      <c r="I20" s="201">
        <v>1.42</v>
      </c>
      <c r="J20" s="15">
        <v>0.27</v>
      </c>
      <c r="K20" s="41">
        <v>9.3000000000000007</v>
      </c>
      <c r="L20" s="170">
        <v>45.32</v>
      </c>
      <c r="M20" s="226">
        <v>0.02</v>
      </c>
      <c r="N20" s="19">
        <v>0.03</v>
      </c>
      <c r="O20" s="20">
        <v>0.1</v>
      </c>
      <c r="P20" s="20">
        <v>0</v>
      </c>
      <c r="Q20" s="21">
        <v>0</v>
      </c>
      <c r="R20" s="226">
        <v>8.5</v>
      </c>
      <c r="S20" s="20">
        <v>30</v>
      </c>
      <c r="T20" s="20">
        <v>10.25</v>
      </c>
      <c r="U20" s="20">
        <v>0.56999999999999995</v>
      </c>
      <c r="V20" s="20">
        <v>91.87</v>
      </c>
      <c r="W20" s="20">
        <v>2.5000000000000001E-3</v>
      </c>
      <c r="X20" s="20">
        <v>2.5000000000000001E-3</v>
      </c>
      <c r="Y20" s="46">
        <v>0.02</v>
      </c>
    </row>
    <row r="21" spans="2:25" s="36" customFormat="1" ht="26.45" customHeight="1" x14ac:dyDescent="0.25">
      <c r="B21" s="700"/>
      <c r="C21" s="292"/>
      <c r="D21" s="212"/>
      <c r="E21" s="122"/>
      <c r="F21" s="243" t="s">
        <v>21</v>
      </c>
      <c r="G21" s="166">
        <f>SUM(G14:G20)</f>
        <v>845</v>
      </c>
      <c r="H21" s="212"/>
      <c r="I21" s="173">
        <f t="shared" ref="I21:Y21" si="1">SUM(I14:I20)</f>
        <v>29.509999999999998</v>
      </c>
      <c r="J21" s="34">
        <f t="shared" si="1"/>
        <v>24.18</v>
      </c>
      <c r="K21" s="68">
        <f t="shared" si="1"/>
        <v>96.320000000000007</v>
      </c>
      <c r="L21" s="568">
        <f>L14+L15+L16+L17+L18+L19+L20</f>
        <v>730.58</v>
      </c>
      <c r="M21" s="35">
        <f t="shared" si="1"/>
        <v>0.41000000000000003</v>
      </c>
      <c r="N21" s="34">
        <f t="shared" si="1"/>
        <v>0.41000000000000003</v>
      </c>
      <c r="O21" s="34">
        <f t="shared" si="1"/>
        <v>41.18</v>
      </c>
      <c r="P21" s="34">
        <f t="shared" si="1"/>
        <v>359</v>
      </c>
      <c r="Q21" s="218">
        <f t="shared" si="1"/>
        <v>0.96899999999999997</v>
      </c>
      <c r="R21" s="173">
        <f t="shared" si="1"/>
        <v>118.85999999999999</v>
      </c>
      <c r="S21" s="34">
        <f t="shared" si="1"/>
        <v>479.64</v>
      </c>
      <c r="T21" s="34">
        <f t="shared" si="1"/>
        <v>109.65</v>
      </c>
      <c r="U21" s="34">
        <f t="shared" si="1"/>
        <v>7.74</v>
      </c>
      <c r="V21" s="34">
        <f t="shared" si="1"/>
        <v>1412.3200000000002</v>
      </c>
      <c r="W21" s="34">
        <f t="shared" si="1"/>
        <v>1.6799999999999999E-2</v>
      </c>
      <c r="X21" s="34">
        <f t="shared" si="1"/>
        <v>2.92E-2</v>
      </c>
      <c r="Y21" s="68">
        <f t="shared" si="1"/>
        <v>0.215</v>
      </c>
    </row>
    <row r="22" spans="2:25" s="36" customFormat="1" ht="26.45" customHeight="1" thickBot="1" x14ac:dyDescent="0.3">
      <c r="B22" s="704"/>
      <c r="C22" s="123"/>
      <c r="D22" s="671"/>
      <c r="E22" s="123"/>
      <c r="F22" s="153" t="s">
        <v>22</v>
      </c>
      <c r="G22" s="120"/>
      <c r="H22" s="219"/>
      <c r="I22" s="175"/>
      <c r="J22" s="51"/>
      <c r="K22" s="102"/>
      <c r="L22" s="394">
        <f>L21/23.5</f>
        <v>31.088510638297873</v>
      </c>
      <c r="M22" s="132"/>
      <c r="N22" s="132"/>
      <c r="O22" s="51"/>
      <c r="P22" s="51"/>
      <c r="Q22" s="112"/>
      <c r="R22" s="175"/>
      <c r="S22" s="51"/>
      <c r="T22" s="51"/>
      <c r="U22" s="51"/>
      <c r="V22" s="51"/>
      <c r="W22" s="51"/>
      <c r="X22" s="51"/>
      <c r="Y22" s="102"/>
    </row>
    <row r="23" spans="2:25" x14ac:dyDescent="0.25">
      <c r="B23" s="9"/>
      <c r="C23" s="9"/>
      <c r="D23" s="195"/>
      <c r="E23" s="198"/>
      <c r="F23" s="28"/>
      <c r="G23" s="28"/>
      <c r="H23" s="184"/>
      <c r="I23" s="185"/>
      <c r="J23" s="184"/>
      <c r="K23" s="28"/>
      <c r="L23" s="186"/>
      <c r="M23" s="28"/>
      <c r="N23" s="28"/>
      <c r="O23" s="28"/>
      <c r="P23" s="187"/>
      <c r="Q23" s="187"/>
      <c r="R23" s="187"/>
      <c r="S23" s="187"/>
      <c r="T23" s="187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3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topLeftCell="D7" zoomScale="70" zoomScaleNormal="70" workbookViewId="0">
      <selection activeCell="I21" sqref="I21:L23"/>
    </sheetView>
  </sheetViews>
  <sheetFormatPr defaultRowHeight="15" x14ac:dyDescent="0.25"/>
  <cols>
    <col min="2" max="2" width="16.85546875" customWidth="1"/>
    <col min="3" max="3" width="15.7109375" style="5" customWidth="1"/>
    <col min="4" max="4" width="23.85546875" style="5" customWidth="1"/>
    <col min="5" max="5" width="20.85546875" customWidth="1"/>
    <col min="6" max="6" width="64.42578125" customWidth="1"/>
    <col min="7" max="7" width="16.28515625" customWidth="1"/>
    <col min="8" max="8" width="10.85546875" customWidth="1"/>
    <col min="9" max="9" width="12" customWidth="1"/>
    <col min="10" max="10" width="11.28515625" customWidth="1"/>
    <col min="11" max="11" width="12.85546875" customWidth="1"/>
    <col min="12" max="12" width="26.42578125" customWidth="1"/>
    <col min="13" max="13" width="11.28515625" customWidth="1"/>
    <col min="17" max="17" width="9.140625" customWidth="1"/>
    <col min="24" max="24" width="9.85546875" bestFit="1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17</v>
      </c>
      <c r="I2" s="6"/>
      <c r="L2" s="8"/>
      <c r="M2" s="7"/>
      <c r="N2" s="1"/>
      <c r="O2" s="2"/>
    </row>
    <row r="3" spans="2:25" ht="15.75" thickBot="1" x14ac:dyDescent="0.3">
      <c r="B3" s="1"/>
      <c r="C3" s="196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64" t="s">
        <v>0</v>
      </c>
      <c r="C4" s="857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72"/>
      <c r="K4" s="873"/>
      <c r="L4" s="859" t="s">
        <v>180</v>
      </c>
      <c r="M4" s="854" t="s">
        <v>24</v>
      </c>
      <c r="N4" s="855"/>
      <c r="O4" s="875"/>
      <c r="P4" s="875"/>
      <c r="Q4" s="876"/>
      <c r="R4" s="854" t="s">
        <v>25</v>
      </c>
      <c r="S4" s="855"/>
      <c r="T4" s="855"/>
      <c r="U4" s="855"/>
      <c r="V4" s="855"/>
      <c r="W4" s="855"/>
      <c r="X4" s="855"/>
      <c r="Y4" s="856"/>
    </row>
    <row r="5" spans="2:25" s="16" customFormat="1" ht="28.5" customHeight="1" thickBot="1" x14ac:dyDescent="0.3">
      <c r="B5" s="870"/>
      <c r="C5" s="870"/>
      <c r="D5" s="870"/>
      <c r="E5" s="870"/>
      <c r="F5" s="870"/>
      <c r="G5" s="870"/>
      <c r="H5" s="870"/>
      <c r="I5" s="642" t="s">
        <v>27</v>
      </c>
      <c r="J5" s="405" t="s">
        <v>28</v>
      </c>
      <c r="K5" s="643" t="s">
        <v>29</v>
      </c>
      <c r="L5" s="871"/>
      <c r="M5" s="286" t="s">
        <v>30</v>
      </c>
      <c r="N5" s="642" t="s">
        <v>105</v>
      </c>
      <c r="O5" s="405" t="s">
        <v>31</v>
      </c>
      <c r="P5" s="660" t="s">
        <v>106</v>
      </c>
      <c r="Q5" s="452" t="s">
        <v>107</v>
      </c>
      <c r="R5" s="643" t="s">
        <v>32</v>
      </c>
      <c r="S5" s="405" t="s">
        <v>33</v>
      </c>
      <c r="T5" s="643" t="s">
        <v>34</v>
      </c>
      <c r="U5" s="405" t="s">
        <v>35</v>
      </c>
      <c r="V5" s="286" t="s">
        <v>108</v>
      </c>
      <c r="W5" s="286" t="s">
        <v>109</v>
      </c>
      <c r="X5" s="286" t="s">
        <v>110</v>
      </c>
      <c r="Y5" s="405" t="s">
        <v>111</v>
      </c>
    </row>
    <row r="6" spans="2:25" s="16" customFormat="1" ht="26.45" customHeight="1" x14ac:dyDescent="0.25">
      <c r="B6" s="679" t="s">
        <v>6</v>
      </c>
      <c r="C6" s="189"/>
      <c r="D6" s="808">
        <v>27</v>
      </c>
      <c r="E6" s="807" t="s">
        <v>20</v>
      </c>
      <c r="F6" s="287" t="s">
        <v>182</v>
      </c>
      <c r="G6" s="686">
        <v>100</v>
      </c>
      <c r="H6" s="121"/>
      <c r="I6" s="38">
        <v>0.8</v>
      </c>
      <c r="J6" s="39">
        <v>0.3</v>
      </c>
      <c r="K6" s="42">
        <v>9.6</v>
      </c>
      <c r="L6" s="163">
        <v>49</v>
      </c>
      <c r="M6" s="217">
        <v>0.06</v>
      </c>
      <c r="N6" s="38">
        <v>0.04</v>
      </c>
      <c r="O6" s="39">
        <v>10</v>
      </c>
      <c r="P6" s="39">
        <v>20</v>
      </c>
      <c r="Q6" s="40">
        <v>0</v>
      </c>
      <c r="R6" s="217">
        <v>20</v>
      </c>
      <c r="S6" s="39">
        <v>20</v>
      </c>
      <c r="T6" s="39">
        <v>9</v>
      </c>
      <c r="U6" s="39">
        <v>0.5</v>
      </c>
      <c r="V6" s="39">
        <v>214</v>
      </c>
      <c r="W6" s="39">
        <v>4.0000000000000001E-3</v>
      </c>
      <c r="X6" s="39">
        <v>1E-4</v>
      </c>
      <c r="Y6" s="50">
        <v>0</v>
      </c>
    </row>
    <row r="7" spans="2:25" s="36" customFormat="1" ht="26.45" customHeight="1" x14ac:dyDescent="0.25">
      <c r="B7" s="699"/>
      <c r="C7" s="137" t="s">
        <v>68</v>
      </c>
      <c r="D7" s="143">
        <v>90</v>
      </c>
      <c r="E7" s="437" t="s">
        <v>10</v>
      </c>
      <c r="F7" s="600" t="s">
        <v>116</v>
      </c>
      <c r="G7" s="415">
        <v>90</v>
      </c>
      <c r="H7" s="437"/>
      <c r="I7" s="249">
        <v>15.2</v>
      </c>
      <c r="J7" s="60">
        <v>14.04</v>
      </c>
      <c r="K7" s="61">
        <v>8.9</v>
      </c>
      <c r="L7" s="374">
        <v>222.75</v>
      </c>
      <c r="M7" s="249">
        <v>0.36</v>
      </c>
      <c r="N7" s="60">
        <v>0.15</v>
      </c>
      <c r="O7" s="60">
        <v>0.09</v>
      </c>
      <c r="P7" s="60">
        <v>25.35</v>
      </c>
      <c r="Q7" s="100">
        <v>0.16</v>
      </c>
      <c r="R7" s="249">
        <v>54.18</v>
      </c>
      <c r="S7" s="60">
        <v>117.54</v>
      </c>
      <c r="T7" s="60">
        <v>24.85</v>
      </c>
      <c r="U7" s="60">
        <v>1.6</v>
      </c>
      <c r="V7" s="60">
        <v>268.38</v>
      </c>
      <c r="W7" s="60">
        <v>0</v>
      </c>
      <c r="X7" s="60">
        <v>0</v>
      </c>
      <c r="Y7" s="61">
        <v>0.09</v>
      </c>
    </row>
    <row r="8" spans="2:25" s="36" customFormat="1" ht="26.45" customHeight="1" x14ac:dyDescent="0.25">
      <c r="B8" s="699"/>
      <c r="C8" s="139" t="s">
        <v>117</v>
      </c>
      <c r="D8" s="155">
        <v>126</v>
      </c>
      <c r="E8" s="155" t="s">
        <v>10</v>
      </c>
      <c r="F8" s="456" t="s">
        <v>156</v>
      </c>
      <c r="G8" s="584">
        <v>90</v>
      </c>
      <c r="H8" s="144"/>
      <c r="I8" s="271">
        <v>18.489999999999998</v>
      </c>
      <c r="J8" s="57">
        <v>18.54</v>
      </c>
      <c r="K8" s="74">
        <v>3.59</v>
      </c>
      <c r="L8" s="270">
        <v>256</v>
      </c>
      <c r="M8" s="271">
        <v>0.15</v>
      </c>
      <c r="N8" s="548">
        <v>0.12</v>
      </c>
      <c r="O8" s="57">
        <v>2.0099999999999998</v>
      </c>
      <c r="P8" s="57">
        <v>0</v>
      </c>
      <c r="Q8" s="74">
        <v>0</v>
      </c>
      <c r="R8" s="548">
        <v>41.45</v>
      </c>
      <c r="S8" s="57">
        <v>314</v>
      </c>
      <c r="T8" s="57">
        <v>66.489999999999995</v>
      </c>
      <c r="U8" s="57">
        <v>5.3</v>
      </c>
      <c r="V8" s="57">
        <v>266.67</v>
      </c>
      <c r="W8" s="57">
        <v>6.0000000000000001E-3</v>
      </c>
      <c r="X8" s="57">
        <v>0</v>
      </c>
      <c r="Y8" s="74">
        <v>0.05</v>
      </c>
    </row>
    <row r="9" spans="2:25" s="36" customFormat="1" ht="26.45" customHeight="1" x14ac:dyDescent="0.25">
      <c r="B9" s="699"/>
      <c r="C9" s="138"/>
      <c r="D9" s="118">
        <v>53</v>
      </c>
      <c r="E9" s="93" t="s">
        <v>59</v>
      </c>
      <c r="F9" s="115" t="s">
        <v>56</v>
      </c>
      <c r="G9" s="93">
        <v>150</v>
      </c>
      <c r="H9" s="118"/>
      <c r="I9" s="76">
        <v>3.3</v>
      </c>
      <c r="J9" s="13">
        <v>4.95</v>
      </c>
      <c r="K9" s="23">
        <v>32.25</v>
      </c>
      <c r="L9" s="119">
        <v>186.45</v>
      </c>
      <c r="M9" s="76">
        <v>0.03</v>
      </c>
      <c r="N9" s="76">
        <v>0.03</v>
      </c>
      <c r="O9" s="13">
        <v>0</v>
      </c>
      <c r="P9" s="13">
        <v>18.899999999999999</v>
      </c>
      <c r="Q9" s="23">
        <v>0.08</v>
      </c>
      <c r="R9" s="202">
        <v>4.95</v>
      </c>
      <c r="S9" s="13">
        <v>79.83</v>
      </c>
      <c r="T9" s="33">
        <v>26.52</v>
      </c>
      <c r="U9" s="13">
        <v>0.53</v>
      </c>
      <c r="V9" s="13">
        <v>0.52</v>
      </c>
      <c r="W9" s="13">
        <v>0</v>
      </c>
      <c r="X9" s="13">
        <v>8.0000000000000002E-3</v>
      </c>
      <c r="Y9" s="43">
        <v>2.7E-2</v>
      </c>
    </row>
    <row r="10" spans="2:25" s="36" customFormat="1" ht="36" customHeight="1" x14ac:dyDescent="0.25">
      <c r="B10" s="699"/>
      <c r="C10" s="116"/>
      <c r="D10" s="117">
        <v>95</v>
      </c>
      <c r="E10" s="116" t="s">
        <v>18</v>
      </c>
      <c r="F10" s="723" t="s">
        <v>133</v>
      </c>
      <c r="G10" s="156">
        <v>200</v>
      </c>
      <c r="H10" s="116"/>
      <c r="I10" s="201">
        <v>0</v>
      </c>
      <c r="J10" s="15">
        <v>0</v>
      </c>
      <c r="K10" s="18">
        <v>20</v>
      </c>
      <c r="L10" s="162">
        <v>80.400000000000006</v>
      </c>
      <c r="M10" s="17">
        <v>0.1</v>
      </c>
      <c r="N10" s="17">
        <v>0.1</v>
      </c>
      <c r="O10" s="15">
        <v>3</v>
      </c>
      <c r="P10" s="15">
        <v>79.2</v>
      </c>
      <c r="Q10" s="18">
        <v>0.96</v>
      </c>
      <c r="R10" s="201">
        <v>0</v>
      </c>
      <c r="S10" s="15">
        <v>0</v>
      </c>
      <c r="T10" s="32">
        <v>0</v>
      </c>
      <c r="U10" s="15">
        <v>0</v>
      </c>
      <c r="V10" s="15">
        <v>0</v>
      </c>
      <c r="W10" s="15">
        <v>0</v>
      </c>
      <c r="X10" s="15">
        <v>0</v>
      </c>
      <c r="Y10" s="43">
        <v>0</v>
      </c>
    </row>
    <row r="11" spans="2:25" s="36" customFormat="1" ht="26.45" customHeight="1" x14ac:dyDescent="0.25">
      <c r="B11" s="699"/>
      <c r="C11" s="117"/>
      <c r="D11" s="95">
        <v>119</v>
      </c>
      <c r="E11" s="148" t="s">
        <v>14</v>
      </c>
      <c r="F11" s="706" t="s">
        <v>51</v>
      </c>
      <c r="G11" s="124">
        <v>25</v>
      </c>
      <c r="H11" s="775"/>
      <c r="I11" s="201">
        <v>1.7749999999999999</v>
      </c>
      <c r="J11" s="15">
        <v>0.17499999999999999</v>
      </c>
      <c r="K11" s="41">
        <v>11.05</v>
      </c>
      <c r="L11" s="209">
        <v>60</v>
      </c>
      <c r="M11" s="226">
        <v>2.5000000000000001E-2</v>
      </c>
      <c r="N11" s="20">
        <v>8.0000000000000002E-3</v>
      </c>
      <c r="O11" s="20">
        <v>0</v>
      </c>
      <c r="P11" s="20">
        <v>0</v>
      </c>
      <c r="Q11" s="21">
        <v>0</v>
      </c>
      <c r="R11" s="226">
        <v>9.25</v>
      </c>
      <c r="S11" s="20">
        <v>54.5</v>
      </c>
      <c r="T11" s="20">
        <v>16.25</v>
      </c>
      <c r="U11" s="20">
        <v>0.7</v>
      </c>
      <c r="V11" s="20">
        <v>23.25</v>
      </c>
      <c r="W11" s="20">
        <v>8.0000000000000004E-4</v>
      </c>
      <c r="X11" s="20">
        <v>2E-3</v>
      </c>
      <c r="Y11" s="46">
        <v>0</v>
      </c>
    </row>
    <row r="12" spans="2:25" s="36" customFormat="1" ht="26.45" customHeight="1" x14ac:dyDescent="0.25">
      <c r="B12" s="699"/>
      <c r="C12" s="117"/>
      <c r="D12" s="113">
        <v>120</v>
      </c>
      <c r="E12" s="148" t="s">
        <v>15</v>
      </c>
      <c r="F12" s="706" t="s">
        <v>45</v>
      </c>
      <c r="G12" s="124">
        <v>20</v>
      </c>
      <c r="H12" s="775"/>
      <c r="I12" s="201">
        <v>1.1399999999999999</v>
      </c>
      <c r="J12" s="15">
        <v>0.22</v>
      </c>
      <c r="K12" s="41">
        <v>7.44</v>
      </c>
      <c r="L12" s="209">
        <v>36.26</v>
      </c>
      <c r="M12" s="226">
        <v>0.02</v>
      </c>
      <c r="N12" s="20">
        <v>2.4E-2</v>
      </c>
      <c r="O12" s="20">
        <v>0.08</v>
      </c>
      <c r="P12" s="20">
        <v>0</v>
      </c>
      <c r="Q12" s="21">
        <v>0</v>
      </c>
      <c r="R12" s="226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6" customFormat="1" ht="26.45" customHeight="1" x14ac:dyDescent="0.25">
      <c r="B13" s="699"/>
      <c r="C13" s="154" t="s">
        <v>68</v>
      </c>
      <c r="D13" s="143"/>
      <c r="E13" s="437"/>
      <c r="F13" s="350" t="s">
        <v>21</v>
      </c>
      <c r="G13" s="415">
        <f>G6+G7+G9+G10+G11+G12</f>
        <v>585</v>
      </c>
      <c r="H13" s="143"/>
      <c r="I13" s="172">
        <f t="shared" ref="I13:Y13" si="0">I6+I7+I9+I10+I11+I12</f>
        <v>22.215</v>
      </c>
      <c r="J13" s="22">
        <f t="shared" si="0"/>
        <v>19.684999999999999</v>
      </c>
      <c r="K13" s="62">
        <f t="shared" si="0"/>
        <v>89.24</v>
      </c>
      <c r="L13" s="543">
        <f>L6+L7+L9+L10+L11+L12</f>
        <v>634.86</v>
      </c>
      <c r="M13" s="172">
        <f t="shared" si="0"/>
        <v>0.59499999999999997</v>
      </c>
      <c r="N13" s="22">
        <f t="shared" si="0"/>
        <v>0.35200000000000004</v>
      </c>
      <c r="O13" s="22">
        <f t="shared" si="0"/>
        <v>13.17</v>
      </c>
      <c r="P13" s="22">
        <f t="shared" si="0"/>
        <v>143.44999999999999</v>
      </c>
      <c r="Q13" s="99">
        <f t="shared" si="0"/>
        <v>1.2</v>
      </c>
      <c r="R13" s="172">
        <f t="shared" si="0"/>
        <v>95.18</v>
      </c>
      <c r="S13" s="22">
        <f t="shared" si="0"/>
        <v>295.87</v>
      </c>
      <c r="T13" s="22">
        <f t="shared" si="0"/>
        <v>84.820000000000007</v>
      </c>
      <c r="U13" s="22">
        <f t="shared" si="0"/>
        <v>3.79</v>
      </c>
      <c r="V13" s="22">
        <f t="shared" si="0"/>
        <v>579.65</v>
      </c>
      <c r="W13" s="22">
        <f t="shared" si="0"/>
        <v>6.8000000000000005E-3</v>
      </c>
      <c r="X13" s="22">
        <f t="shared" si="0"/>
        <v>1.21E-2</v>
      </c>
      <c r="Y13" s="62">
        <f t="shared" si="0"/>
        <v>0.129</v>
      </c>
    </row>
    <row r="14" spans="2:25" s="36" customFormat="1" ht="26.45" customHeight="1" x14ac:dyDescent="0.25">
      <c r="B14" s="699"/>
      <c r="C14" s="139" t="s">
        <v>117</v>
      </c>
      <c r="D14" s="144"/>
      <c r="E14" s="158"/>
      <c r="F14" s="355" t="s">
        <v>21</v>
      </c>
      <c r="G14" s="414">
        <f>G6+G8+G9+G10+G11+G12</f>
        <v>585</v>
      </c>
      <c r="H14" s="380"/>
      <c r="I14" s="378">
        <f t="shared" ref="I14:Y14" si="1">I6+I8+I9+I10+I11+I12</f>
        <v>25.504999999999999</v>
      </c>
      <c r="J14" s="377">
        <f t="shared" si="1"/>
        <v>24.184999999999999</v>
      </c>
      <c r="K14" s="379">
        <f t="shared" si="1"/>
        <v>83.929999999999993</v>
      </c>
      <c r="L14" s="519">
        <f>L6+L8+L9+L10+L11+L12</f>
        <v>668.11</v>
      </c>
      <c r="M14" s="378">
        <f t="shared" si="1"/>
        <v>0.38500000000000001</v>
      </c>
      <c r="N14" s="377">
        <f t="shared" si="1"/>
        <v>0.32200000000000006</v>
      </c>
      <c r="O14" s="377">
        <f t="shared" si="1"/>
        <v>15.09</v>
      </c>
      <c r="P14" s="377">
        <f t="shared" si="1"/>
        <v>118.1</v>
      </c>
      <c r="Q14" s="381">
        <f t="shared" si="1"/>
        <v>1.04</v>
      </c>
      <c r="R14" s="378">
        <f t="shared" si="1"/>
        <v>82.45</v>
      </c>
      <c r="S14" s="377">
        <f t="shared" si="1"/>
        <v>492.33</v>
      </c>
      <c r="T14" s="377">
        <f t="shared" si="1"/>
        <v>126.46</v>
      </c>
      <c r="U14" s="377">
        <f t="shared" si="1"/>
        <v>7.49</v>
      </c>
      <c r="V14" s="377">
        <f t="shared" si="1"/>
        <v>577.94000000000005</v>
      </c>
      <c r="W14" s="377">
        <f t="shared" si="1"/>
        <v>1.2800000000000001E-2</v>
      </c>
      <c r="X14" s="377">
        <f t="shared" si="1"/>
        <v>1.21E-2</v>
      </c>
      <c r="Y14" s="379">
        <f t="shared" si="1"/>
        <v>8.8999999999999996E-2</v>
      </c>
    </row>
    <row r="15" spans="2:25" s="36" customFormat="1" ht="26.45" customHeight="1" x14ac:dyDescent="0.25">
      <c r="B15" s="699"/>
      <c r="C15" s="137" t="s">
        <v>68</v>
      </c>
      <c r="D15" s="416"/>
      <c r="E15" s="423"/>
      <c r="F15" s="350" t="s">
        <v>22</v>
      </c>
      <c r="G15" s="417"/>
      <c r="H15" s="423"/>
      <c r="I15" s="172"/>
      <c r="J15" s="22"/>
      <c r="K15" s="62"/>
      <c r="L15" s="421">
        <f>L13/23.5</f>
        <v>27.015319148936172</v>
      </c>
      <c r="M15" s="172"/>
      <c r="N15" s="22"/>
      <c r="O15" s="22"/>
      <c r="P15" s="22"/>
      <c r="Q15" s="99"/>
      <c r="R15" s="172"/>
      <c r="S15" s="22"/>
      <c r="T15" s="22"/>
      <c r="U15" s="22"/>
      <c r="V15" s="22"/>
      <c r="W15" s="22"/>
      <c r="X15" s="22"/>
      <c r="Y15" s="62"/>
    </row>
    <row r="16" spans="2:25" s="36" customFormat="1" ht="26.45" customHeight="1" thickBot="1" x14ac:dyDescent="0.3">
      <c r="B16" s="738"/>
      <c r="C16" s="420" t="s">
        <v>117</v>
      </c>
      <c r="D16" s="145"/>
      <c r="E16" s="507"/>
      <c r="F16" s="361" t="s">
        <v>22</v>
      </c>
      <c r="G16" s="418"/>
      <c r="H16" s="507"/>
      <c r="I16" s="251"/>
      <c r="J16" s="141"/>
      <c r="K16" s="142"/>
      <c r="L16" s="322">
        <f>L14/23.5</f>
        <v>28.430212765957446</v>
      </c>
      <c r="M16" s="251"/>
      <c r="N16" s="141"/>
      <c r="O16" s="141"/>
      <c r="P16" s="141"/>
      <c r="Q16" s="159"/>
      <c r="R16" s="251"/>
      <c r="S16" s="141"/>
      <c r="T16" s="141"/>
      <c r="U16" s="141"/>
      <c r="V16" s="141"/>
      <c r="W16" s="141"/>
      <c r="X16" s="141"/>
      <c r="Y16" s="142"/>
    </row>
    <row r="17" spans="2:25" s="16" customFormat="1" ht="36.75" customHeight="1" x14ac:dyDescent="0.25">
      <c r="B17" s="681" t="s">
        <v>7</v>
      </c>
      <c r="C17" s="190"/>
      <c r="D17" s="131">
        <v>28</v>
      </c>
      <c r="E17" s="455" t="s">
        <v>20</v>
      </c>
      <c r="F17" s="784" t="s">
        <v>125</v>
      </c>
      <c r="G17" s="685">
        <v>60</v>
      </c>
      <c r="H17" s="147"/>
      <c r="I17" s="226">
        <v>0.48</v>
      </c>
      <c r="J17" s="20">
        <v>0.06</v>
      </c>
      <c r="K17" s="21">
        <v>1.56</v>
      </c>
      <c r="L17" s="236">
        <v>8.4</v>
      </c>
      <c r="M17" s="226">
        <v>0.02</v>
      </c>
      <c r="N17" s="20">
        <v>0.02</v>
      </c>
      <c r="O17" s="20">
        <v>6</v>
      </c>
      <c r="P17" s="20">
        <v>10</v>
      </c>
      <c r="Q17" s="21">
        <v>0</v>
      </c>
      <c r="R17" s="226">
        <v>13.8</v>
      </c>
      <c r="S17" s="20">
        <v>25.2</v>
      </c>
      <c r="T17" s="20">
        <v>8.4</v>
      </c>
      <c r="U17" s="20">
        <v>0.36</v>
      </c>
      <c r="V17" s="20">
        <v>117.6</v>
      </c>
      <c r="W17" s="20">
        <v>0</v>
      </c>
      <c r="X17" s="20">
        <v>2.0000000000000001E-4</v>
      </c>
      <c r="Y17" s="46">
        <v>0</v>
      </c>
    </row>
    <row r="18" spans="2:25" s="16" customFormat="1" ht="26.45" customHeight="1" x14ac:dyDescent="0.25">
      <c r="B18" s="679"/>
      <c r="C18" s="117"/>
      <c r="D18" s="93">
        <v>196</v>
      </c>
      <c r="E18" s="118" t="s">
        <v>9</v>
      </c>
      <c r="F18" s="725" t="s">
        <v>157</v>
      </c>
      <c r="G18" s="736">
        <v>200</v>
      </c>
      <c r="H18" s="118"/>
      <c r="I18" s="76">
        <v>5.67</v>
      </c>
      <c r="J18" s="13">
        <v>6.42</v>
      </c>
      <c r="K18" s="23">
        <v>8.4600000000000009</v>
      </c>
      <c r="L18" s="237">
        <v>118.37</v>
      </c>
      <c r="M18" s="202">
        <v>0.06</v>
      </c>
      <c r="N18" s="76">
        <v>7.0000000000000007E-2</v>
      </c>
      <c r="O18" s="13">
        <v>12.74</v>
      </c>
      <c r="P18" s="13">
        <v>160</v>
      </c>
      <c r="Q18" s="43">
        <v>0</v>
      </c>
      <c r="R18" s="202">
        <v>21.88</v>
      </c>
      <c r="S18" s="13">
        <v>71.760000000000005</v>
      </c>
      <c r="T18" s="13">
        <v>20.65</v>
      </c>
      <c r="U18" s="13">
        <v>0.98</v>
      </c>
      <c r="V18" s="13">
        <v>223.03</v>
      </c>
      <c r="W18" s="13">
        <v>2.29E-2</v>
      </c>
      <c r="X18" s="13">
        <v>8.8999999999999995E-4</v>
      </c>
      <c r="Y18" s="43">
        <v>0.8</v>
      </c>
    </row>
    <row r="19" spans="2:25" s="16" customFormat="1" ht="26.45" customHeight="1" x14ac:dyDescent="0.25">
      <c r="B19" s="679"/>
      <c r="C19" s="137" t="s">
        <v>68</v>
      </c>
      <c r="D19" s="143">
        <v>249</v>
      </c>
      <c r="E19" s="154" t="s">
        <v>10</v>
      </c>
      <c r="F19" s="551" t="s">
        <v>190</v>
      </c>
      <c r="G19" s="598">
        <v>157</v>
      </c>
      <c r="H19" s="154"/>
      <c r="I19" s="615">
        <v>12.68</v>
      </c>
      <c r="J19" s="346">
        <v>18.399999999999999</v>
      </c>
      <c r="K19" s="398">
        <v>23.26</v>
      </c>
      <c r="L19" s="624">
        <v>311.02999999999997</v>
      </c>
      <c r="M19" s="345">
        <v>0.125</v>
      </c>
      <c r="N19" s="615">
        <v>7.8E-2</v>
      </c>
      <c r="O19" s="346">
        <v>0.21</v>
      </c>
      <c r="P19" s="346">
        <v>15.7</v>
      </c>
      <c r="Q19" s="347">
        <v>0.25</v>
      </c>
      <c r="R19" s="345">
        <v>19.760000000000002</v>
      </c>
      <c r="S19" s="346">
        <v>90.35</v>
      </c>
      <c r="T19" s="346">
        <v>12.6</v>
      </c>
      <c r="U19" s="346">
        <v>1.2</v>
      </c>
      <c r="V19" s="346">
        <v>147.38999999999999</v>
      </c>
      <c r="W19" s="346">
        <v>1.6999999999999999E-3</v>
      </c>
      <c r="X19" s="346">
        <v>5.3E-3</v>
      </c>
      <c r="Y19" s="347">
        <v>1.4999999999999999E-2</v>
      </c>
    </row>
    <row r="20" spans="2:25" s="36" customFormat="1" ht="26.45" customHeight="1" x14ac:dyDescent="0.25">
      <c r="B20" s="700"/>
      <c r="C20" s="139" t="s">
        <v>117</v>
      </c>
      <c r="D20" s="144">
        <v>178</v>
      </c>
      <c r="E20" s="155" t="s">
        <v>10</v>
      </c>
      <c r="F20" s="709" t="s">
        <v>136</v>
      </c>
      <c r="G20" s="584">
        <v>240</v>
      </c>
      <c r="H20" s="155"/>
      <c r="I20" s="548">
        <v>25.25</v>
      </c>
      <c r="J20" s="57">
        <v>27.65</v>
      </c>
      <c r="K20" s="58">
        <v>13.69</v>
      </c>
      <c r="L20" s="625">
        <v>407.86</v>
      </c>
      <c r="M20" s="271">
        <v>0.12</v>
      </c>
      <c r="N20" s="548">
        <v>0.23</v>
      </c>
      <c r="O20" s="57">
        <v>39.53</v>
      </c>
      <c r="P20" s="57">
        <v>120</v>
      </c>
      <c r="Q20" s="74">
        <v>0</v>
      </c>
      <c r="R20" s="271">
        <v>105.63</v>
      </c>
      <c r="S20" s="57">
        <v>268.45</v>
      </c>
      <c r="T20" s="57">
        <v>61.76</v>
      </c>
      <c r="U20" s="57">
        <v>4.3600000000000003</v>
      </c>
      <c r="V20" s="57">
        <v>962.29</v>
      </c>
      <c r="W20" s="57">
        <v>1.46E-2</v>
      </c>
      <c r="X20" s="57">
        <v>1.25E-3</v>
      </c>
      <c r="Y20" s="74">
        <v>0.09</v>
      </c>
    </row>
    <row r="21" spans="2:25" s="16" customFormat="1" ht="33.75" customHeight="1" x14ac:dyDescent="0.25">
      <c r="B21" s="682"/>
      <c r="C21" s="118"/>
      <c r="D21" s="458">
        <v>216</v>
      </c>
      <c r="E21" s="113" t="s">
        <v>18</v>
      </c>
      <c r="F21" s="188" t="s">
        <v>119</v>
      </c>
      <c r="G21" s="116">
        <v>200</v>
      </c>
      <c r="H21" s="214"/>
      <c r="I21" s="201">
        <v>0.26</v>
      </c>
      <c r="J21" s="15">
        <v>0</v>
      </c>
      <c r="K21" s="41">
        <v>15.46</v>
      </c>
      <c r="L21" s="161">
        <v>62</v>
      </c>
      <c r="M21" s="226">
        <v>0</v>
      </c>
      <c r="N21" s="19">
        <v>0</v>
      </c>
      <c r="O21" s="20">
        <v>4.4000000000000004</v>
      </c>
      <c r="P21" s="20">
        <v>0</v>
      </c>
      <c r="Q21" s="46">
        <v>0</v>
      </c>
      <c r="R21" s="19">
        <v>0.4</v>
      </c>
      <c r="S21" s="20">
        <v>0</v>
      </c>
      <c r="T21" s="20">
        <v>0</v>
      </c>
      <c r="U21" s="20">
        <v>0.04</v>
      </c>
      <c r="V21" s="20">
        <v>0.36</v>
      </c>
      <c r="W21" s="20">
        <v>0</v>
      </c>
      <c r="X21" s="20">
        <v>0</v>
      </c>
      <c r="Y21" s="46">
        <v>0</v>
      </c>
    </row>
    <row r="22" spans="2:25" s="16" customFormat="1" ht="26.45" customHeight="1" x14ac:dyDescent="0.25">
      <c r="B22" s="682"/>
      <c r="C22" s="119"/>
      <c r="D22" s="95"/>
      <c r="E22" s="116" t="s">
        <v>14</v>
      </c>
      <c r="F22" s="151" t="s">
        <v>51</v>
      </c>
      <c r="G22" s="116">
        <v>45</v>
      </c>
      <c r="H22" s="193"/>
      <c r="I22" s="17">
        <v>3.19</v>
      </c>
      <c r="J22" s="15">
        <v>0.31</v>
      </c>
      <c r="K22" s="18">
        <v>19.89</v>
      </c>
      <c r="L22" s="161">
        <v>108</v>
      </c>
      <c r="M22" s="17">
        <v>0.05</v>
      </c>
      <c r="N22" s="17">
        <v>0.02</v>
      </c>
      <c r="O22" s="15">
        <v>0</v>
      </c>
      <c r="P22" s="15">
        <v>0</v>
      </c>
      <c r="Q22" s="18">
        <v>0</v>
      </c>
      <c r="R22" s="201">
        <v>16.649999999999999</v>
      </c>
      <c r="S22" s="15">
        <v>98.1</v>
      </c>
      <c r="T22" s="15">
        <v>29.25</v>
      </c>
      <c r="U22" s="15">
        <v>1.26</v>
      </c>
      <c r="V22" s="15">
        <v>41.85</v>
      </c>
      <c r="W22" s="15">
        <v>2E-3</v>
      </c>
      <c r="X22" s="15">
        <v>3.0000000000000001E-3</v>
      </c>
      <c r="Y22" s="43">
        <v>0</v>
      </c>
    </row>
    <row r="23" spans="2:25" s="16" customFormat="1" ht="26.45" customHeight="1" x14ac:dyDescent="0.25">
      <c r="B23" s="682"/>
      <c r="C23" s="182"/>
      <c r="D23" s="94"/>
      <c r="E23" s="117" t="s">
        <v>15</v>
      </c>
      <c r="F23" s="181" t="s">
        <v>45</v>
      </c>
      <c r="G23" s="117">
        <v>40</v>
      </c>
      <c r="H23" s="292"/>
      <c r="I23" s="19">
        <v>2.64</v>
      </c>
      <c r="J23" s="20">
        <v>0.48</v>
      </c>
      <c r="K23" s="21">
        <v>16.079999999999998</v>
      </c>
      <c r="L23" s="164">
        <v>79.2</v>
      </c>
      <c r="M23" s="17">
        <v>7.0000000000000007E-2</v>
      </c>
      <c r="N23" s="17">
        <v>0.03</v>
      </c>
      <c r="O23" s="15">
        <v>0</v>
      </c>
      <c r="P23" s="15">
        <v>0</v>
      </c>
      <c r="Q23" s="18">
        <v>0</v>
      </c>
      <c r="R23" s="201">
        <v>11.6</v>
      </c>
      <c r="S23" s="15">
        <v>60</v>
      </c>
      <c r="T23" s="15">
        <v>18.8</v>
      </c>
      <c r="U23" s="15">
        <v>1.56</v>
      </c>
      <c r="V23" s="15">
        <v>94</v>
      </c>
      <c r="W23" s="15">
        <v>1.6999999999999999E-3</v>
      </c>
      <c r="X23" s="15">
        <v>2.2000000000000001E-3</v>
      </c>
      <c r="Y23" s="41">
        <v>0.01</v>
      </c>
    </row>
    <row r="24" spans="2:25" s="16" customFormat="1" ht="26.45" customHeight="1" x14ac:dyDescent="0.25">
      <c r="B24" s="682"/>
      <c r="C24" s="154" t="s">
        <v>68</v>
      </c>
      <c r="D24" s="143"/>
      <c r="E24" s="437"/>
      <c r="F24" s="246" t="s">
        <v>21</v>
      </c>
      <c r="G24" s="415">
        <f>G17+G18+G19+G21+G22+G23</f>
        <v>702</v>
      </c>
      <c r="H24" s="143"/>
      <c r="I24" s="351">
        <f t="shared" ref="I24:Y24" si="2">I17+I18+I19+I21+I22+I23</f>
        <v>24.92</v>
      </c>
      <c r="J24" s="352">
        <f t="shared" si="2"/>
        <v>25.669999999999998</v>
      </c>
      <c r="K24" s="353">
        <f t="shared" si="2"/>
        <v>84.71</v>
      </c>
      <c r="L24" s="509">
        <f t="shared" si="2"/>
        <v>687</v>
      </c>
      <c r="M24" s="351">
        <f t="shared" si="2"/>
        <v>0.32500000000000001</v>
      </c>
      <c r="N24" s="352">
        <f t="shared" si="2"/>
        <v>0.218</v>
      </c>
      <c r="O24" s="352">
        <f t="shared" si="2"/>
        <v>23.35</v>
      </c>
      <c r="P24" s="352">
        <f t="shared" si="2"/>
        <v>185.7</v>
      </c>
      <c r="Q24" s="399">
        <f t="shared" si="2"/>
        <v>0.25</v>
      </c>
      <c r="R24" s="351">
        <f t="shared" si="2"/>
        <v>84.089999999999989</v>
      </c>
      <c r="S24" s="352">
        <f t="shared" si="2"/>
        <v>345.40999999999997</v>
      </c>
      <c r="T24" s="352">
        <f t="shared" si="2"/>
        <v>89.7</v>
      </c>
      <c r="U24" s="352">
        <f t="shared" si="2"/>
        <v>5.4</v>
      </c>
      <c r="V24" s="352">
        <f t="shared" si="2"/>
        <v>624.23</v>
      </c>
      <c r="W24" s="352">
        <f t="shared" si="2"/>
        <v>2.8299999999999999E-2</v>
      </c>
      <c r="X24" s="22">
        <f t="shared" si="2"/>
        <v>1.159E-2</v>
      </c>
      <c r="Y24" s="62">
        <f t="shared" si="2"/>
        <v>0.82500000000000007</v>
      </c>
    </row>
    <row r="25" spans="2:25" s="16" customFormat="1" ht="26.45" customHeight="1" x14ac:dyDescent="0.25">
      <c r="B25" s="682"/>
      <c r="C25" s="139" t="s">
        <v>117</v>
      </c>
      <c r="D25" s="144"/>
      <c r="E25" s="158"/>
      <c r="F25" s="247" t="s">
        <v>21</v>
      </c>
      <c r="G25" s="414">
        <f>G17+G18+G20+G21+G22+G23</f>
        <v>785</v>
      </c>
      <c r="H25" s="380"/>
      <c r="I25" s="378">
        <f t="shared" ref="I25:Y25" si="3">I17+I18+I20+I21+I22+I23</f>
        <v>37.49</v>
      </c>
      <c r="J25" s="377">
        <f t="shared" si="3"/>
        <v>34.919999999999995</v>
      </c>
      <c r="K25" s="379">
        <f t="shared" si="3"/>
        <v>75.14</v>
      </c>
      <c r="L25" s="519">
        <f t="shared" si="3"/>
        <v>783.83</v>
      </c>
      <c r="M25" s="378">
        <f t="shared" si="3"/>
        <v>0.32</v>
      </c>
      <c r="N25" s="377">
        <f t="shared" si="3"/>
        <v>0.37</v>
      </c>
      <c r="O25" s="377">
        <f t="shared" si="3"/>
        <v>62.67</v>
      </c>
      <c r="P25" s="377">
        <f t="shared" si="3"/>
        <v>290</v>
      </c>
      <c r="Q25" s="381">
        <f t="shared" si="3"/>
        <v>0</v>
      </c>
      <c r="R25" s="378">
        <f t="shared" si="3"/>
        <v>169.96</v>
      </c>
      <c r="S25" s="377">
        <f t="shared" si="3"/>
        <v>523.51</v>
      </c>
      <c r="T25" s="377">
        <f t="shared" si="3"/>
        <v>138.86000000000001</v>
      </c>
      <c r="U25" s="377">
        <f t="shared" si="3"/>
        <v>8.56</v>
      </c>
      <c r="V25" s="377">
        <f t="shared" si="3"/>
        <v>1439.1299999999999</v>
      </c>
      <c r="W25" s="377">
        <f t="shared" si="3"/>
        <v>4.1200000000000001E-2</v>
      </c>
      <c r="X25" s="377">
        <f t="shared" si="3"/>
        <v>7.5399999999999998E-3</v>
      </c>
      <c r="Y25" s="379">
        <f t="shared" si="3"/>
        <v>0.9</v>
      </c>
    </row>
    <row r="26" spans="2:25" s="36" customFormat="1" ht="26.45" customHeight="1" x14ac:dyDescent="0.25">
      <c r="B26" s="700"/>
      <c r="C26" s="137" t="s">
        <v>68</v>
      </c>
      <c r="D26" s="416"/>
      <c r="E26" s="423"/>
      <c r="F26" s="246" t="s">
        <v>22</v>
      </c>
      <c r="G26" s="417"/>
      <c r="H26" s="423"/>
      <c r="I26" s="172"/>
      <c r="J26" s="22"/>
      <c r="K26" s="62"/>
      <c r="L26" s="421">
        <f>L24/23.5</f>
        <v>29.23404255319149</v>
      </c>
      <c r="M26" s="172"/>
      <c r="N26" s="22"/>
      <c r="O26" s="22"/>
      <c r="P26" s="22"/>
      <c r="Q26" s="99"/>
      <c r="R26" s="172"/>
      <c r="S26" s="22"/>
      <c r="T26" s="22"/>
      <c r="U26" s="22"/>
      <c r="V26" s="22"/>
      <c r="W26" s="22"/>
      <c r="X26" s="22"/>
      <c r="Y26" s="62"/>
    </row>
    <row r="27" spans="2:25" s="36" customFormat="1" ht="26.45" customHeight="1" thickBot="1" x14ac:dyDescent="0.3">
      <c r="B27" s="704"/>
      <c r="C27" s="420" t="s">
        <v>117</v>
      </c>
      <c r="D27" s="145"/>
      <c r="E27" s="507"/>
      <c r="F27" s="607" t="s">
        <v>22</v>
      </c>
      <c r="G27" s="418"/>
      <c r="H27" s="507"/>
      <c r="I27" s="251"/>
      <c r="J27" s="141"/>
      <c r="K27" s="142"/>
      <c r="L27" s="322">
        <f>L25/23.5</f>
        <v>33.354468085106383</v>
      </c>
      <c r="M27" s="251"/>
      <c r="N27" s="141"/>
      <c r="O27" s="141"/>
      <c r="P27" s="141"/>
      <c r="Q27" s="159"/>
      <c r="R27" s="251"/>
      <c r="S27" s="141"/>
      <c r="T27" s="141"/>
      <c r="U27" s="141"/>
      <c r="V27" s="141"/>
      <c r="W27" s="141"/>
      <c r="X27" s="141"/>
      <c r="Y27" s="142"/>
    </row>
    <row r="28" spans="2:25" x14ac:dyDescent="0.25">
      <c r="B28" s="2"/>
      <c r="C28" s="4"/>
      <c r="D28" s="4"/>
      <c r="E28" s="2"/>
      <c r="F28" s="2"/>
      <c r="G28" s="2"/>
      <c r="H28" s="9"/>
      <c r="I28" s="10"/>
      <c r="J28" s="9"/>
      <c r="K28" s="2"/>
      <c r="L28" s="12"/>
      <c r="M28" s="2"/>
      <c r="N28" s="2"/>
      <c r="O28" s="2"/>
    </row>
    <row r="29" spans="2:25" ht="18.75" x14ac:dyDescent="0.25">
      <c r="B29" s="712" t="s">
        <v>61</v>
      </c>
      <c r="C29" s="713"/>
      <c r="D29" s="714"/>
      <c r="E29" s="714"/>
      <c r="F29" s="25"/>
      <c r="G29" s="26"/>
      <c r="H29" s="11"/>
      <c r="I29" s="11"/>
      <c r="J29" s="11"/>
      <c r="K29" s="11"/>
    </row>
    <row r="30" spans="2:25" ht="18.75" x14ac:dyDescent="0.25">
      <c r="B30" s="715" t="s">
        <v>62</v>
      </c>
      <c r="C30" s="716"/>
      <c r="D30" s="717"/>
      <c r="E30" s="717"/>
      <c r="F30" s="25"/>
      <c r="G30" s="26"/>
      <c r="H30" s="11"/>
      <c r="I30" s="11"/>
      <c r="J30" s="11"/>
      <c r="K30" s="11"/>
    </row>
    <row r="31" spans="2:25" ht="15.75" x14ac:dyDescent="0.25">
      <c r="B31" s="77"/>
      <c r="C31" s="77"/>
      <c r="D31" s="718"/>
      <c r="E31" s="77"/>
    </row>
    <row r="32" spans="2:25" ht="18.75" x14ac:dyDescent="0.25">
      <c r="E32" s="11"/>
      <c r="F32" s="25"/>
      <c r="G32" s="26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  <row r="35" spans="5:11" x14ac:dyDescent="0.25">
      <c r="E35" s="11"/>
      <c r="F35" s="11"/>
      <c r="G35" s="11"/>
      <c r="H35" s="11"/>
      <c r="I35" s="11"/>
      <c r="J35" s="11"/>
      <c r="K35" s="11"/>
    </row>
    <row r="36" spans="5:11" x14ac:dyDescent="0.25">
      <c r="E36" s="11"/>
      <c r="F36" s="11"/>
      <c r="G36" s="11"/>
      <c r="H36" s="11"/>
      <c r="I36" s="11"/>
      <c r="J36" s="11"/>
      <c r="K36" s="11"/>
    </row>
    <row r="37" spans="5:11" x14ac:dyDescent="0.25">
      <c r="E37" s="11"/>
      <c r="F37" s="11"/>
      <c r="G37" s="11"/>
      <c r="H37" s="11"/>
      <c r="I37" s="11"/>
      <c r="J37" s="11"/>
      <c r="K37" s="11"/>
    </row>
    <row r="38" spans="5:11" x14ac:dyDescent="0.25">
      <c r="E38" s="11"/>
      <c r="F38" s="11"/>
      <c r="G38" s="11"/>
      <c r="H38" s="11"/>
      <c r="I38" s="11"/>
      <c r="J38" s="11"/>
      <c r="K38" s="11"/>
    </row>
    <row r="39" spans="5:11" x14ac:dyDescent="0.2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3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8"/>
  <sheetViews>
    <sheetView topLeftCell="D7" zoomScale="60" zoomScaleNormal="60" workbookViewId="0">
      <selection activeCell="I18" sqref="I18:L18"/>
    </sheetView>
  </sheetViews>
  <sheetFormatPr defaultRowHeight="15" x14ac:dyDescent="0.25"/>
  <cols>
    <col min="2" max="3" width="19.7109375" customWidth="1"/>
    <col min="4" max="4" width="26.42578125" style="5" customWidth="1"/>
    <col min="5" max="5" width="22.2851562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4" bestFit="1" customWidth="1"/>
    <col min="12" max="12" width="27.5703125" customWidth="1"/>
    <col min="13" max="13" width="11.28515625" customWidth="1"/>
    <col min="23" max="24" width="11.140625" bestFit="1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18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64" t="s">
        <v>0</v>
      </c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72"/>
      <c r="K4" s="873"/>
      <c r="L4" s="859" t="s">
        <v>180</v>
      </c>
      <c r="M4" s="854" t="s">
        <v>24</v>
      </c>
      <c r="N4" s="855"/>
      <c r="O4" s="875"/>
      <c r="P4" s="875"/>
      <c r="Q4" s="876"/>
      <c r="R4" s="854" t="s">
        <v>25</v>
      </c>
      <c r="S4" s="855"/>
      <c r="T4" s="855"/>
      <c r="U4" s="855"/>
      <c r="V4" s="855"/>
      <c r="W4" s="855"/>
      <c r="X4" s="855"/>
      <c r="Y4" s="856"/>
    </row>
    <row r="5" spans="2:25" s="16" customFormat="1" ht="46.5" thickBot="1" x14ac:dyDescent="0.3">
      <c r="B5" s="870"/>
      <c r="C5" s="874"/>
      <c r="D5" s="870"/>
      <c r="E5" s="870"/>
      <c r="F5" s="870"/>
      <c r="G5" s="870"/>
      <c r="H5" s="870"/>
      <c r="I5" s="640" t="s">
        <v>27</v>
      </c>
      <c r="J5" s="405" t="s">
        <v>28</v>
      </c>
      <c r="K5" s="641" t="s">
        <v>29</v>
      </c>
      <c r="L5" s="871"/>
      <c r="M5" s="424" t="s">
        <v>30</v>
      </c>
      <c r="N5" s="424" t="s">
        <v>105</v>
      </c>
      <c r="O5" s="424" t="s">
        <v>31</v>
      </c>
      <c r="P5" s="425" t="s">
        <v>106</v>
      </c>
      <c r="Q5" s="424" t="s">
        <v>107</v>
      </c>
      <c r="R5" s="424" t="s">
        <v>32</v>
      </c>
      <c r="S5" s="424" t="s">
        <v>33</v>
      </c>
      <c r="T5" s="424" t="s">
        <v>34</v>
      </c>
      <c r="U5" s="424" t="s">
        <v>35</v>
      </c>
      <c r="V5" s="424" t="s">
        <v>108</v>
      </c>
      <c r="W5" s="424" t="s">
        <v>109</v>
      </c>
      <c r="X5" s="424" t="s">
        <v>110</v>
      </c>
      <c r="Y5" s="638" t="s">
        <v>111</v>
      </c>
    </row>
    <row r="6" spans="2:25" s="16" customFormat="1" ht="37.5" customHeight="1" thickBot="1" x14ac:dyDescent="0.3">
      <c r="B6" s="681" t="s">
        <v>6</v>
      </c>
      <c r="C6" s="121"/>
      <c r="D6" s="434" t="s">
        <v>96</v>
      </c>
      <c r="E6" s="121" t="s">
        <v>20</v>
      </c>
      <c r="F6" s="277" t="s">
        <v>41</v>
      </c>
      <c r="G6" s="570">
        <v>17</v>
      </c>
      <c r="H6" s="121"/>
      <c r="I6" s="217">
        <v>1.7</v>
      </c>
      <c r="J6" s="39">
        <v>4.42</v>
      </c>
      <c r="K6" s="40">
        <v>0.85</v>
      </c>
      <c r="L6" s="413">
        <v>49.98</v>
      </c>
      <c r="M6" s="217">
        <v>0</v>
      </c>
      <c r="N6" s="39">
        <v>0</v>
      </c>
      <c r="O6" s="39">
        <v>0.1</v>
      </c>
      <c r="P6" s="39">
        <v>0</v>
      </c>
      <c r="Q6" s="40">
        <v>0</v>
      </c>
      <c r="R6" s="217">
        <v>25.16</v>
      </c>
      <c r="S6" s="39">
        <v>18.190000000000001</v>
      </c>
      <c r="T6" s="39">
        <v>3.74</v>
      </c>
      <c r="U6" s="39">
        <v>0.1</v>
      </c>
      <c r="V6" s="39">
        <v>0</v>
      </c>
      <c r="W6" s="39">
        <v>0</v>
      </c>
      <c r="X6" s="39">
        <v>0</v>
      </c>
      <c r="Y6" s="40">
        <v>0</v>
      </c>
    </row>
    <row r="7" spans="2:25" s="16" customFormat="1" ht="37.5" customHeight="1" x14ac:dyDescent="0.25">
      <c r="B7" s="679"/>
      <c r="C7" s="116"/>
      <c r="D7" s="808">
        <v>24</v>
      </c>
      <c r="E7" s="121" t="s">
        <v>8</v>
      </c>
      <c r="F7" s="344" t="s">
        <v>103</v>
      </c>
      <c r="G7" s="121">
        <v>150</v>
      </c>
      <c r="H7" s="807"/>
      <c r="I7" s="217">
        <v>0.6</v>
      </c>
      <c r="J7" s="39">
        <v>0</v>
      </c>
      <c r="K7" s="42">
        <v>16.95</v>
      </c>
      <c r="L7" s="473">
        <v>69</v>
      </c>
      <c r="M7" s="210">
        <v>0.01</v>
      </c>
      <c r="N7" s="47">
        <v>0.03</v>
      </c>
      <c r="O7" s="37">
        <v>19.5</v>
      </c>
      <c r="P7" s="37">
        <v>0</v>
      </c>
      <c r="Q7" s="191">
        <v>0</v>
      </c>
      <c r="R7" s="217">
        <v>24</v>
      </c>
      <c r="S7" s="39">
        <v>16.5</v>
      </c>
      <c r="T7" s="39">
        <v>13.5</v>
      </c>
      <c r="U7" s="39">
        <v>3.3</v>
      </c>
      <c r="V7" s="39">
        <v>417</v>
      </c>
      <c r="W7" s="39">
        <v>3.0000000000000001E-3</v>
      </c>
      <c r="X7" s="39">
        <v>5.0000000000000001E-4</v>
      </c>
      <c r="Y7" s="40">
        <v>1.4999999999999999E-2</v>
      </c>
    </row>
    <row r="8" spans="2:25" s="16" customFormat="1" ht="37.5" customHeight="1" x14ac:dyDescent="0.25">
      <c r="B8" s="679"/>
      <c r="C8" s="116"/>
      <c r="D8" s="455">
        <v>282</v>
      </c>
      <c r="E8" s="116" t="s">
        <v>4</v>
      </c>
      <c r="F8" s="188" t="s">
        <v>158</v>
      </c>
      <c r="G8" s="156">
        <v>150</v>
      </c>
      <c r="H8" s="116"/>
      <c r="I8" s="201">
        <v>14.98</v>
      </c>
      <c r="J8" s="15">
        <v>9.99</v>
      </c>
      <c r="K8" s="41">
        <v>31.58</v>
      </c>
      <c r="L8" s="170">
        <v>277.67</v>
      </c>
      <c r="M8" s="201">
        <v>7.0000000000000007E-2</v>
      </c>
      <c r="N8" s="15">
        <v>0.25</v>
      </c>
      <c r="O8" s="15">
        <v>1.71</v>
      </c>
      <c r="P8" s="15">
        <v>110</v>
      </c>
      <c r="Q8" s="41">
        <v>0.23</v>
      </c>
      <c r="R8" s="201">
        <v>166.18</v>
      </c>
      <c r="S8" s="15">
        <v>188.14</v>
      </c>
      <c r="T8" s="15">
        <v>27.58</v>
      </c>
      <c r="U8" s="15">
        <v>0.74</v>
      </c>
      <c r="V8" s="15">
        <v>157.4</v>
      </c>
      <c r="W8" s="15">
        <v>5.5900000000000004E-3</v>
      </c>
      <c r="X8" s="15">
        <v>1.5900000000000001E-2</v>
      </c>
      <c r="Y8" s="41">
        <v>0.05</v>
      </c>
    </row>
    <row r="9" spans="2:25" s="16" customFormat="1" ht="52.5" customHeight="1" x14ac:dyDescent="0.25">
      <c r="B9" s="679"/>
      <c r="C9" s="116"/>
      <c r="D9" s="124">
        <v>113</v>
      </c>
      <c r="E9" s="116" t="s">
        <v>5</v>
      </c>
      <c r="F9" s="127" t="s">
        <v>11</v>
      </c>
      <c r="G9" s="116">
        <v>200</v>
      </c>
      <c r="H9" s="116"/>
      <c r="I9" s="201">
        <v>0.2</v>
      </c>
      <c r="J9" s="15">
        <v>0</v>
      </c>
      <c r="K9" s="41">
        <v>11</v>
      </c>
      <c r="L9" s="632">
        <v>45.6</v>
      </c>
      <c r="M9" s="201">
        <v>0</v>
      </c>
      <c r="N9" s="15">
        <v>0</v>
      </c>
      <c r="O9" s="15">
        <v>2.6</v>
      </c>
      <c r="P9" s="15">
        <v>0</v>
      </c>
      <c r="Q9" s="41">
        <v>0</v>
      </c>
      <c r="R9" s="201">
        <v>15.64</v>
      </c>
      <c r="S9" s="15">
        <v>8.8000000000000007</v>
      </c>
      <c r="T9" s="15">
        <v>4.72</v>
      </c>
      <c r="U9" s="15">
        <v>0.8</v>
      </c>
      <c r="V9" s="15">
        <v>15.34</v>
      </c>
      <c r="W9" s="15">
        <v>0</v>
      </c>
      <c r="X9" s="15">
        <v>0</v>
      </c>
      <c r="Y9" s="41">
        <v>0</v>
      </c>
    </row>
    <row r="10" spans="2:25" s="16" customFormat="1" ht="37.5" customHeight="1" x14ac:dyDescent="0.25">
      <c r="B10" s="679"/>
      <c r="C10" s="116"/>
      <c r="D10" s="126">
        <v>121</v>
      </c>
      <c r="E10" s="116" t="s">
        <v>14</v>
      </c>
      <c r="F10" s="188" t="s">
        <v>47</v>
      </c>
      <c r="G10" s="156">
        <v>20</v>
      </c>
      <c r="H10" s="116"/>
      <c r="I10" s="201">
        <v>1.44</v>
      </c>
      <c r="J10" s="15">
        <v>0.13</v>
      </c>
      <c r="K10" s="41">
        <v>9.83</v>
      </c>
      <c r="L10" s="170">
        <v>50.44</v>
      </c>
      <c r="M10" s="201">
        <v>0.04</v>
      </c>
      <c r="N10" s="15">
        <v>7.0000000000000001E-3</v>
      </c>
      <c r="O10" s="15">
        <v>0</v>
      </c>
      <c r="P10" s="15">
        <v>0</v>
      </c>
      <c r="Q10" s="41">
        <v>0</v>
      </c>
      <c r="R10" s="201">
        <v>7.5</v>
      </c>
      <c r="S10" s="15">
        <v>24.6</v>
      </c>
      <c r="T10" s="15">
        <v>9.9</v>
      </c>
      <c r="U10" s="15">
        <v>0.45</v>
      </c>
      <c r="V10" s="15">
        <v>18.399999999999999</v>
      </c>
      <c r="W10" s="15">
        <v>0</v>
      </c>
      <c r="X10" s="15">
        <v>0</v>
      </c>
      <c r="Y10" s="41">
        <v>0</v>
      </c>
    </row>
    <row r="11" spans="2:25" s="16" customFormat="1" ht="37.5" customHeight="1" x14ac:dyDescent="0.25">
      <c r="B11" s="679"/>
      <c r="C11" s="116"/>
      <c r="D11" s="124">
        <v>120</v>
      </c>
      <c r="E11" s="116" t="s">
        <v>15</v>
      </c>
      <c r="F11" s="127" t="s">
        <v>45</v>
      </c>
      <c r="G11" s="116">
        <v>20</v>
      </c>
      <c r="H11" s="116"/>
      <c r="I11" s="201">
        <v>1.1399999999999999</v>
      </c>
      <c r="J11" s="15">
        <v>0.22</v>
      </c>
      <c r="K11" s="41">
        <v>7.44</v>
      </c>
      <c r="L11" s="632">
        <v>36.26</v>
      </c>
      <c r="M11" s="226">
        <v>0.02</v>
      </c>
      <c r="N11" s="20">
        <v>2.4E-2</v>
      </c>
      <c r="O11" s="20">
        <v>0.08</v>
      </c>
      <c r="P11" s="20">
        <v>0</v>
      </c>
      <c r="Q11" s="46">
        <v>0</v>
      </c>
      <c r="R11" s="226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16" customFormat="1" ht="37.5" customHeight="1" x14ac:dyDescent="0.25">
      <c r="B12" s="679"/>
      <c r="C12" s="116"/>
      <c r="D12" s="124"/>
      <c r="E12" s="116"/>
      <c r="F12" s="248" t="s">
        <v>21</v>
      </c>
      <c r="G12" s="255">
        <f>SUM(G6:G11)</f>
        <v>557</v>
      </c>
      <c r="H12" s="116"/>
      <c r="I12" s="201">
        <f t="shared" ref="I12:K12" si="0">SUM(I6:I11)</f>
        <v>20.060000000000002</v>
      </c>
      <c r="J12" s="15">
        <f t="shared" si="0"/>
        <v>14.760000000000002</v>
      </c>
      <c r="K12" s="41">
        <f t="shared" si="0"/>
        <v>77.649999999999991</v>
      </c>
      <c r="L12" s="633">
        <f>L6+L7+L8+L9+L10+L11</f>
        <v>528.95000000000005</v>
      </c>
      <c r="M12" s="201">
        <f t="shared" ref="M12:Y12" si="1">SUM(M6:M11)</f>
        <v>0.13999999999999999</v>
      </c>
      <c r="N12" s="15">
        <f t="shared" si="1"/>
        <v>0.31100000000000005</v>
      </c>
      <c r="O12" s="15">
        <f t="shared" si="1"/>
        <v>23.990000000000002</v>
      </c>
      <c r="P12" s="15">
        <f t="shared" si="1"/>
        <v>110</v>
      </c>
      <c r="Q12" s="41">
        <f t="shared" si="1"/>
        <v>0.23</v>
      </c>
      <c r="R12" s="201">
        <f t="shared" si="1"/>
        <v>245.28000000000003</v>
      </c>
      <c r="S12" s="15">
        <f t="shared" si="1"/>
        <v>280.23</v>
      </c>
      <c r="T12" s="15">
        <f t="shared" si="1"/>
        <v>67.64</v>
      </c>
      <c r="U12" s="15">
        <f t="shared" si="1"/>
        <v>5.85</v>
      </c>
      <c r="V12" s="15">
        <f t="shared" si="1"/>
        <v>681.64</v>
      </c>
      <c r="W12" s="15">
        <f t="shared" si="1"/>
        <v>1.059E-2</v>
      </c>
      <c r="X12" s="15">
        <f t="shared" si="1"/>
        <v>1.84E-2</v>
      </c>
      <c r="Y12" s="41">
        <f t="shared" si="1"/>
        <v>7.6999999999999999E-2</v>
      </c>
    </row>
    <row r="13" spans="2:25" s="16" customFormat="1" ht="37.5" customHeight="1" thickBot="1" x14ac:dyDescent="0.3">
      <c r="B13" s="728"/>
      <c r="C13" s="680"/>
      <c r="D13" s="665"/>
      <c r="E13" s="276"/>
      <c r="F13" s="846" t="s">
        <v>22</v>
      </c>
      <c r="G13" s="276"/>
      <c r="H13" s="276"/>
      <c r="I13" s="278"/>
      <c r="J13" s="71"/>
      <c r="K13" s="72"/>
      <c r="L13" s="634">
        <f>L12/23.5</f>
        <v>22.508510638297874</v>
      </c>
      <c r="M13" s="278"/>
      <c r="N13" s="71"/>
      <c r="O13" s="71"/>
      <c r="P13" s="71"/>
      <c r="Q13" s="72"/>
      <c r="R13" s="278"/>
      <c r="S13" s="71"/>
      <c r="T13" s="71"/>
      <c r="U13" s="71"/>
      <c r="V13" s="71"/>
      <c r="W13" s="71"/>
      <c r="X13" s="71"/>
      <c r="Y13" s="72"/>
    </row>
    <row r="14" spans="2:25" s="16" customFormat="1" ht="37.5" customHeight="1" x14ac:dyDescent="0.25">
      <c r="B14" s="695" t="s">
        <v>7</v>
      </c>
      <c r="C14" s="121"/>
      <c r="D14" s="480">
        <v>26</v>
      </c>
      <c r="E14" s="285" t="s">
        <v>20</v>
      </c>
      <c r="F14" s="287" t="s">
        <v>185</v>
      </c>
      <c r="G14" s="783">
        <v>100</v>
      </c>
      <c r="H14" s="189"/>
      <c r="I14" s="47">
        <v>0.6</v>
      </c>
      <c r="J14" s="37">
        <v>0.6</v>
      </c>
      <c r="K14" s="48">
        <v>15.4</v>
      </c>
      <c r="L14" s="472">
        <v>72</v>
      </c>
      <c r="M14" s="210">
        <v>0.05</v>
      </c>
      <c r="N14" s="47">
        <v>0.02</v>
      </c>
      <c r="O14" s="37">
        <v>6</v>
      </c>
      <c r="P14" s="37">
        <v>0</v>
      </c>
      <c r="Q14" s="191">
        <v>0</v>
      </c>
      <c r="R14" s="210">
        <v>30</v>
      </c>
      <c r="S14" s="37">
        <v>22</v>
      </c>
      <c r="T14" s="37">
        <v>17</v>
      </c>
      <c r="U14" s="37">
        <v>0.6</v>
      </c>
      <c r="V14" s="37">
        <v>225</v>
      </c>
      <c r="W14" s="37">
        <v>8.0000000000000002E-3</v>
      </c>
      <c r="X14" s="37">
        <v>1E-4</v>
      </c>
      <c r="Y14" s="376">
        <v>1E-3</v>
      </c>
    </row>
    <row r="15" spans="2:25" s="16" customFormat="1" ht="37.5" customHeight="1" x14ac:dyDescent="0.25">
      <c r="B15" s="779"/>
      <c r="C15" s="116"/>
      <c r="D15" s="125">
        <v>31</v>
      </c>
      <c r="E15" s="146" t="s">
        <v>9</v>
      </c>
      <c r="F15" s="536" t="s">
        <v>72</v>
      </c>
      <c r="G15" s="726">
        <v>200</v>
      </c>
      <c r="H15" s="146"/>
      <c r="I15" s="202">
        <v>5.74</v>
      </c>
      <c r="J15" s="13">
        <v>8.7799999999999994</v>
      </c>
      <c r="K15" s="43">
        <v>8.74</v>
      </c>
      <c r="L15" s="237">
        <v>138.04</v>
      </c>
      <c r="M15" s="237">
        <v>0.04</v>
      </c>
      <c r="N15" s="13">
        <v>0.08</v>
      </c>
      <c r="O15" s="13">
        <v>5.24</v>
      </c>
      <c r="P15" s="13">
        <v>132.80000000000001</v>
      </c>
      <c r="Q15" s="43">
        <v>0.06</v>
      </c>
      <c r="R15" s="76">
        <v>33.799999999999997</v>
      </c>
      <c r="S15" s="13">
        <v>77.48</v>
      </c>
      <c r="T15" s="13">
        <v>20.28</v>
      </c>
      <c r="U15" s="13">
        <v>1.28</v>
      </c>
      <c r="V15" s="13">
        <v>278.8</v>
      </c>
      <c r="W15" s="13">
        <v>6.0000000000000001E-3</v>
      </c>
      <c r="X15" s="13">
        <v>0</v>
      </c>
      <c r="Y15" s="43">
        <v>3.5999999999999997E-2</v>
      </c>
    </row>
    <row r="16" spans="2:25" s="16" customFormat="1" ht="37.5" customHeight="1" x14ac:dyDescent="0.25">
      <c r="B16" s="779"/>
      <c r="C16" s="107" t="s">
        <v>68</v>
      </c>
      <c r="D16" s="415">
        <v>258</v>
      </c>
      <c r="E16" s="437" t="s">
        <v>10</v>
      </c>
      <c r="F16" s="290" t="s">
        <v>134</v>
      </c>
      <c r="G16" s="415">
        <v>90</v>
      </c>
      <c r="H16" s="143"/>
      <c r="I16" s="249">
        <v>13.03</v>
      </c>
      <c r="J16" s="60">
        <v>8.84</v>
      </c>
      <c r="K16" s="61">
        <v>8.16</v>
      </c>
      <c r="L16" s="439">
        <v>156.21</v>
      </c>
      <c r="M16" s="439">
        <v>0.06</v>
      </c>
      <c r="N16" s="60">
        <v>0.09</v>
      </c>
      <c r="O16" s="60">
        <v>1.65</v>
      </c>
      <c r="P16" s="60">
        <v>40</v>
      </c>
      <c r="Q16" s="61">
        <v>0.03</v>
      </c>
      <c r="R16" s="59">
        <v>30.88</v>
      </c>
      <c r="S16" s="60">
        <v>112.22</v>
      </c>
      <c r="T16" s="60">
        <v>16.48</v>
      </c>
      <c r="U16" s="60">
        <v>1.1399999999999999</v>
      </c>
      <c r="V16" s="60">
        <v>216.01</v>
      </c>
      <c r="W16" s="60">
        <v>4.0000000000000001E-3</v>
      </c>
      <c r="X16" s="60">
        <v>8.9999999999999998E-4</v>
      </c>
      <c r="Y16" s="61">
        <v>0.1</v>
      </c>
    </row>
    <row r="17" spans="2:25" s="16" customFormat="1" ht="37.5" customHeight="1" x14ac:dyDescent="0.25">
      <c r="B17" s="779"/>
      <c r="C17" s="155" t="s">
        <v>70</v>
      </c>
      <c r="D17" s="539">
        <v>150</v>
      </c>
      <c r="E17" s="144" t="s">
        <v>10</v>
      </c>
      <c r="F17" s="245" t="s">
        <v>172</v>
      </c>
      <c r="G17" s="710">
        <v>90</v>
      </c>
      <c r="H17" s="158"/>
      <c r="I17" s="203">
        <v>20.25</v>
      </c>
      <c r="J17" s="66">
        <v>15.57</v>
      </c>
      <c r="K17" s="98">
        <v>2.34</v>
      </c>
      <c r="L17" s="438">
        <v>230.13</v>
      </c>
      <c r="M17" s="203">
        <v>0.06</v>
      </c>
      <c r="N17" s="66">
        <v>0.13</v>
      </c>
      <c r="O17" s="66">
        <v>8.5</v>
      </c>
      <c r="P17" s="66">
        <v>199.8</v>
      </c>
      <c r="Q17" s="98">
        <v>0</v>
      </c>
      <c r="R17" s="65">
        <v>41.24</v>
      </c>
      <c r="S17" s="66">
        <v>108.78</v>
      </c>
      <c r="T17" s="66">
        <v>23.68</v>
      </c>
      <c r="U17" s="66">
        <v>1.39</v>
      </c>
      <c r="V17" s="66">
        <v>287.2</v>
      </c>
      <c r="W17" s="66">
        <v>5.0000000000000001E-3</v>
      </c>
      <c r="X17" s="66">
        <v>8.9999999999999998E-4</v>
      </c>
      <c r="Y17" s="98">
        <v>0.13</v>
      </c>
    </row>
    <row r="18" spans="2:25" s="16" customFormat="1" ht="37.5" customHeight="1" x14ac:dyDescent="0.25">
      <c r="B18" s="779"/>
      <c r="C18" s="107" t="s">
        <v>68</v>
      </c>
      <c r="D18" s="415">
        <v>50</v>
      </c>
      <c r="E18" s="143" t="s">
        <v>59</v>
      </c>
      <c r="F18" s="488" t="s">
        <v>86</v>
      </c>
      <c r="G18" s="415">
        <v>150</v>
      </c>
      <c r="H18" s="437"/>
      <c r="I18" s="489">
        <v>3.3</v>
      </c>
      <c r="J18" s="490">
        <v>7.8</v>
      </c>
      <c r="K18" s="491">
        <v>22.35</v>
      </c>
      <c r="L18" s="550">
        <v>173.1</v>
      </c>
      <c r="M18" s="249">
        <v>0.14000000000000001</v>
      </c>
      <c r="N18" s="60">
        <v>0.12</v>
      </c>
      <c r="O18" s="60">
        <v>18.149999999999999</v>
      </c>
      <c r="P18" s="60">
        <v>21.6</v>
      </c>
      <c r="Q18" s="61">
        <v>0.1</v>
      </c>
      <c r="R18" s="59">
        <v>36.36</v>
      </c>
      <c r="S18" s="60">
        <v>85.5</v>
      </c>
      <c r="T18" s="60">
        <v>27.8</v>
      </c>
      <c r="U18" s="60">
        <v>1.1399999999999999</v>
      </c>
      <c r="V18" s="60">
        <v>701.4</v>
      </c>
      <c r="W18" s="60">
        <v>8.0000000000000002E-3</v>
      </c>
      <c r="X18" s="60">
        <v>2E-3</v>
      </c>
      <c r="Y18" s="61">
        <v>4.2000000000000003E-2</v>
      </c>
    </row>
    <row r="19" spans="2:25" s="16" customFormat="1" ht="37.5" customHeight="1" x14ac:dyDescent="0.25">
      <c r="B19" s="779"/>
      <c r="C19" s="622" t="s">
        <v>70</v>
      </c>
      <c r="D19" s="539">
        <v>51</v>
      </c>
      <c r="E19" s="158" t="s">
        <v>59</v>
      </c>
      <c r="F19" s="601" t="s">
        <v>164</v>
      </c>
      <c r="G19" s="539">
        <v>150</v>
      </c>
      <c r="H19" s="144"/>
      <c r="I19" s="576">
        <v>3.3</v>
      </c>
      <c r="J19" s="577">
        <v>3.9</v>
      </c>
      <c r="K19" s="578">
        <v>25.65</v>
      </c>
      <c r="L19" s="610">
        <v>151.35</v>
      </c>
      <c r="M19" s="576">
        <v>0.15</v>
      </c>
      <c r="N19" s="577">
        <v>0.09</v>
      </c>
      <c r="O19" s="577">
        <v>21</v>
      </c>
      <c r="P19" s="577">
        <v>0</v>
      </c>
      <c r="Q19" s="578">
        <v>0</v>
      </c>
      <c r="R19" s="604">
        <v>14.01</v>
      </c>
      <c r="S19" s="577">
        <v>78.63</v>
      </c>
      <c r="T19" s="577">
        <v>29.37</v>
      </c>
      <c r="U19" s="577">
        <v>1.32</v>
      </c>
      <c r="V19" s="577">
        <v>809.4</v>
      </c>
      <c r="W19" s="577">
        <v>8.0000000000000002E-3</v>
      </c>
      <c r="X19" s="577">
        <v>5.9999999999999995E-4</v>
      </c>
      <c r="Y19" s="578">
        <v>4.4999999999999998E-2</v>
      </c>
    </row>
    <row r="20" spans="2:25" s="16" customFormat="1" ht="37.5" customHeight="1" x14ac:dyDescent="0.25">
      <c r="B20" s="779"/>
      <c r="C20" s="193"/>
      <c r="D20" s="455">
        <v>107</v>
      </c>
      <c r="E20" s="94" t="s">
        <v>18</v>
      </c>
      <c r="F20" s="291" t="s">
        <v>94</v>
      </c>
      <c r="G20" s="685">
        <v>200</v>
      </c>
      <c r="H20" s="147"/>
      <c r="I20" s="226">
        <v>0</v>
      </c>
      <c r="J20" s="20">
        <v>0</v>
      </c>
      <c r="K20" s="46">
        <v>22.8</v>
      </c>
      <c r="L20" s="236">
        <v>92</v>
      </c>
      <c r="M20" s="226">
        <v>0.04</v>
      </c>
      <c r="N20" s="20">
        <v>0.08</v>
      </c>
      <c r="O20" s="20">
        <v>12</v>
      </c>
      <c r="P20" s="20">
        <v>100</v>
      </c>
      <c r="Q20" s="46">
        <v>0</v>
      </c>
      <c r="R20" s="19">
        <v>0</v>
      </c>
      <c r="S20" s="20">
        <v>0</v>
      </c>
      <c r="T20" s="20">
        <v>0</v>
      </c>
      <c r="U20" s="20">
        <v>0</v>
      </c>
      <c r="V20" s="20">
        <v>304</v>
      </c>
      <c r="W20" s="20">
        <v>0</v>
      </c>
      <c r="X20" s="20">
        <v>0</v>
      </c>
      <c r="Y20" s="46">
        <v>0</v>
      </c>
    </row>
    <row r="21" spans="2:25" s="16" customFormat="1" ht="37.5" customHeight="1" x14ac:dyDescent="0.25">
      <c r="B21" s="779"/>
      <c r="C21" s="193"/>
      <c r="D21" s="458">
        <v>119</v>
      </c>
      <c r="E21" s="94" t="s">
        <v>14</v>
      </c>
      <c r="F21" s="128" t="s">
        <v>51</v>
      </c>
      <c r="G21" s="94">
        <v>30</v>
      </c>
      <c r="H21" s="147"/>
      <c r="I21" s="226">
        <v>2.13</v>
      </c>
      <c r="J21" s="20">
        <v>0.21</v>
      </c>
      <c r="K21" s="46">
        <v>13.26</v>
      </c>
      <c r="L21" s="373">
        <v>72</v>
      </c>
      <c r="M21" s="226">
        <v>0.03</v>
      </c>
      <c r="N21" s="20">
        <v>0.01</v>
      </c>
      <c r="O21" s="20">
        <v>0</v>
      </c>
      <c r="P21" s="20">
        <v>0</v>
      </c>
      <c r="Q21" s="46">
        <v>0</v>
      </c>
      <c r="R21" s="19">
        <v>11.1</v>
      </c>
      <c r="S21" s="20">
        <v>65.400000000000006</v>
      </c>
      <c r="T21" s="20">
        <v>19.5</v>
      </c>
      <c r="U21" s="20">
        <v>0.84</v>
      </c>
      <c r="V21" s="20">
        <v>27.9</v>
      </c>
      <c r="W21" s="20">
        <v>1E-3</v>
      </c>
      <c r="X21" s="20">
        <v>2E-3</v>
      </c>
      <c r="Y21" s="46">
        <v>0</v>
      </c>
    </row>
    <row r="22" spans="2:25" s="16" customFormat="1" ht="37.5" customHeight="1" x14ac:dyDescent="0.25">
      <c r="B22" s="779"/>
      <c r="C22" s="193"/>
      <c r="D22" s="455">
        <v>120</v>
      </c>
      <c r="E22" s="94" t="s">
        <v>15</v>
      </c>
      <c r="F22" s="128" t="s">
        <v>45</v>
      </c>
      <c r="G22" s="94">
        <v>20</v>
      </c>
      <c r="H22" s="147"/>
      <c r="I22" s="226">
        <v>1.1399999999999999</v>
      </c>
      <c r="J22" s="20">
        <v>0.22</v>
      </c>
      <c r="K22" s="46">
        <v>7.44</v>
      </c>
      <c r="L22" s="373">
        <v>36.26</v>
      </c>
      <c r="M22" s="226">
        <v>0.02</v>
      </c>
      <c r="N22" s="20">
        <v>2.4E-2</v>
      </c>
      <c r="O22" s="20">
        <v>0.08</v>
      </c>
      <c r="P22" s="20">
        <v>0</v>
      </c>
      <c r="Q22" s="46">
        <v>0</v>
      </c>
      <c r="R22" s="19">
        <v>6.8</v>
      </c>
      <c r="S22" s="20">
        <v>24</v>
      </c>
      <c r="T22" s="20">
        <v>8.1999999999999993</v>
      </c>
      <c r="U22" s="20">
        <v>0.46</v>
      </c>
      <c r="V22" s="20">
        <v>73.5</v>
      </c>
      <c r="W22" s="20">
        <v>2E-3</v>
      </c>
      <c r="X22" s="20">
        <v>2E-3</v>
      </c>
      <c r="Y22" s="46">
        <v>1.2E-2</v>
      </c>
    </row>
    <row r="23" spans="2:25" s="16" customFormat="1" ht="37.5" customHeight="1" x14ac:dyDescent="0.25">
      <c r="B23" s="779"/>
      <c r="C23" s="107" t="s">
        <v>68</v>
      </c>
      <c r="D23" s="415"/>
      <c r="E23" s="143"/>
      <c r="F23" s="246" t="s">
        <v>21</v>
      </c>
      <c r="G23" s="143">
        <f>G14+G15+G16+G18+G20+G21+G22</f>
        <v>790</v>
      </c>
      <c r="H23" s="437">
        <f t="shared" ref="H23:X23" si="2">H14+H15+H16+H18+H20+H21+H22</f>
        <v>0</v>
      </c>
      <c r="I23" s="172">
        <f t="shared" si="2"/>
        <v>25.939999999999998</v>
      </c>
      <c r="J23" s="22">
        <f t="shared" si="2"/>
        <v>26.45</v>
      </c>
      <c r="K23" s="62">
        <f t="shared" si="2"/>
        <v>98.15</v>
      </c>
      <c r="L23" s="437">
        <f t="shared" si="2"/>
        <v>739.61</v>
      </c>
      <c r="M23" s="172">
        <f t="shared" si="2"/>
        <v>0.38</v>
      </c>
      <c r="N23" s="22">
        <f t="shared" si="2"/>
        <v>0.42400000000000004</v>
      </c>
      <c r="O23" s="22">
        <f t="shared" si="2"/>
        <v>43.12</v>
      </c>
      <c r="P23" s="22">
        <f t="shared" si="2"/>
        <v>294.39999999999998</v>
      </c>
      <c r="Q23" s="62">
        <f t="shared" si="2"/>
        <v>0.19</v>
      </c>
      <c r="R23" s="52">
        <f t="shared" si="2"/>
        <v>148.94</v>
      </c>
      <c r="S23" s="22">
        <f t="shared" si="2"/>
        <v>386.6</v>
      </c>
      <c r="T23" s="22">
        <f t="shared" si="2"/>
        <v>109.26</v>
      </c>
      <c r="U23" s="22">
        <f t="shared" si="2"/>
        <v>5.4599999999999991</v>
      </c>
      <c r="V23" s="22">
        <f t="shared" si="2"/>
        <v>1826.6100000000001</v>
      </c>
      <c r="W23" s="22">
        <f t="shared" si="2"/>
        <v>2.9000000000000005E-2</v>
      </c>
      <c r="X23" s="22">
        <f t="shared" si="2"/>
        <v>7.0000000000000001E-3</v>
      </c>
      <c r="Y23" s="61"/>
    </row>
    <row r="24" spans="2:25" s="16" customFormat="1" ht="37.5" customHeight="1" x14ac:dyDescent="0.25">
      <c r="B24" s="779"/>
      <c r="C24" s="155" t="s">
        <v>70</v>
      </c>
      <c r="D24" s="539"/>
      <c r="E24" s="144"/>
      <c r="F24" s="247" t="s">
        <v>21</v>
      </c>
      <c r="G24" s="144">
        <f>G14+G15+G17+G19+G20+G21+G22</f>
        <v>790</v>
      </c>
      <c r="H24" s="158">
        <f t="shared" ref="H24:X24" si="3">H14+H15+H17+H19+H20+H21+H22</f>
        <v>0</v>
      </c>
      <c r="I24" s="250">
        <f t="shared" si="3"/>
        <v>33.160000000000004</v>
      </c>
      <c r="J24" s="56">
        <f t="shared" si="3"/>
        <v>29.279999999999998</v>
      </c>
      <c r="K24" s="75">
        <f t="shared" si="3"/>
        <v>95.63</v>
      </c>
      <c r="L24" s="158">
        <f t="shared" si="3"/>
        <v>791.78</v>
      </c>
      <c r="M24" s="250">
        <f t="shared" si="3"/>
        <v>0.39</v>
      </c>
      <c r="N24" s="56">
        <f t="shared" si="3"/>
        <v>0.43400000000000005</v>
      </c>
      <c r="O24" s="56">
        <f t="shared" si="3"/>
        <v>52.82</v>
      </c>
      <c r="P24" s="56">
        <f t="shared" si="3"/>
        <v>432.6</v>
      </c>
      <c r="Q24" s="75">
        <f t="shared" si="3"/>
        <v>0.06</v>
      </c>
      <c r="R24" s="433">
        <f t="shared" si="3"/>
        <v>136.95000000000002</v>
      </c>
      <c r="S24" s="56">
        <f t="shared" si="3"/>
        <v>376.28999999999996</v>
      </c>
      <c r="T24" s="56">
        <f t="shared" si="3"/>
        <v>118.03</v>
      </c>
      <c r="U24" s="56">
        <f t="shared" si="3"/>
        <v>5.89</v>
      </c>
      <c r="V24" s="56">
        <f t="shared" si="3"/>
        <v>2005.8000000000002</v>
      </c>
      <c r="W24" s="56">
        <f t="shared" si="3"/>
        <v>0.03</v>
      </c>
      <c r="X24" s="56">
        <f t="shared" si="3"/>
        <v>5.5999999999999999E-3</v>
      </c>
      <c r="Y24" s="98"/>
    </row>
    <row r="25" spans="2:25" s="16" customFormat="1" ht="37.5" customHeight="1" x14ac:dyDescent="0.25">
      <c r="B25" s="779"/>
      <c r="C25" s="107" t="s">
        <v>68</v>
      </c>
      <c r="D25" s="677"/>
      <c r="E25" s="327"/>
      <c r="F25" s="246" t="s">
        <v>95</v>
      </c>
      <c r="G25" s="390"/>
      <c r="H25" s="395"/>
      <c r="I25" s="351"/>
      <c r="J25" s="352"/>
      <c r="K25" s="353"/>
      <c r="L25" s="611">
        <f>L23/23.5</f>
        <v>31.472765957446811</v>
      </c>
      <c r="M25" s="351"/>
      <c r="N25" s="352"/>
      <c r="O25" s="352"/>
      <c r="P25" s="352"/>
      <c r="Q25" s="353"/>
      <c r="R25" s="602"/>
      <c r="S25" s="352"/>
      <c r="T25" s="352"/>
      <c r="U25" s="352"/>
      <c r="V25" s="352"/>
      <c r="W25" s="352"/>
      <c r="X25" s="352"/>
      <c r="Y25" s="353"/>
    </row>
    <row r="26" spans="2:25" s="16" customFormat="1" ht="37.5" customHeight="1" thickBot="1" x14ac:dyDescent="0.3">
      <c r="B26" s="785"/>
      <c r="C26" s="465" t="s">
        <v>70</v>
      </c>
      <c r="D26" s="678"/>
      <c r="E26" s="482"/>
      <c r="F26" s="607" t="s">
        <v>95</v>
      </c>
      <c r="G26" s="845"/>
      <c r="H26" s="507"/>
      <c r="I26" s="363"/>
      <c r="J26" s="364"/>
      <c r="K26" s="365"/>
      <c r="L26" s="612">
        <f>L24/23.5</f>
        <v>33.692765957446809</v>
      </c>
      <c r="M26" s="363"/>
      <c r="N26" s="364"/>
      <c r="O26" s="364"/>
      <c r="P26" s="364"/>
      <c r="Q26" s="365"/>
      <c r="R26" s="585"/>
      <c r="S26" s="364"/>
      <c r="T26" s="364"/>
      <c r="U26" s="364"/>
      <c r="V26" s="364"/>
      <c r="W26" s="364"/>
      <c r="X26" s="364"/>
      <c r="Y26" s="365"/>
    </row>
    <row r="27" spans="2:25" x14ac:dyDescent="0.2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.75" x14ac:dyDescent="0.25">
      <c r="E28" s="11"/>
      <c r="F28" s="229"/>
      <c r="G28" s="26"/>
      <c r="H28" s="11"/>
      <c r="I28" s="11"/>
      <c r="J28" s="11"/>
      <c r="K28" s="11"/>
    </row>
    <row r="29" spans="2:25" ht="18.75" x14ac:dyDescent="0.25">
      <c r="B29" s="712" t="s">
        <v>61</v>
      </c>
      <c r="C29" s="713"/>
      <c r="D29" s="714"/>
      <c r="E29" s="111"/>
      <c r="F29" s="184"/>
      <c r="G29" s="230"/>
      <c r="H29" s="11"/>
      <c r="I29" s="11"/>
      <c r="J29" s="11"/>
      <c r="K29" s="11"/>
    </row>
    <row r="30" spans="2:25" ht="18.75" x14ac:dyDescent="0.25">
      <c r="B30" s="715" t="s">
        <v>62</v>
      </c>
      <c r="C30" s="716"/>
      <c r="D30" s="717"/>
      <c r="E30" s="111"/>
      <c r="F30" s="228"/>
      <c r="G30" s="230"/>
      <c r="H30" s="11"/>
      <c r="I30" s="11"/>
      <c r="J30" s="11"/>
      <c r="K30" s="11"/>
    </row>
    <row r="31" spans="2:25" ht="18.75" x14ac:dyDescent="0.25">
      <c r="B31" s="77"/>
      <c r="C31" s="77"/>
      <c r="D31" s="718"/>
      <c r="E31" s="77"/>
      <c r="F31" s="25"/>
      <c r="G31" s="26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  <row r="35" spans="5:11" x14ac:dyDescent="0.25">
      <c r="E35" s="11"/>
      <c r="F35" s="11"/>
      <c r="G35" s="11"/>
      <c r="H35" s="11"/>
      <c r="I35" s="11"/>
      <c r="J35" s="11"/>
      <c r="K35" s="11"/>
    </row>
    <row r="36" spans="5:11" x14ac:dyDescent="0.25">
      <c r="E36" s="11"/>
      <c r="F36" s="11"/>
      <c r="G36" s="11"/>
      <c r="H36" s="11"/>
      <c r="I36" s="11"/>
      <c r="J36" s="11"/>
      <c r="K36" s="11"/>
    </row>
    <row r="37" spans="5:11" x14ac:dyDescent="0.25">
      <c r="E37" s="11"/>
      <c r="F37" s="11"/>
      <c r="G37" s="11"/>
      <c r="H37" s="11"/>
      <c r="I37" s="11"/>
      <c r="J37" s="11"/>
      <c r="K37" s="11"/>
    </row>
    <row r="38" spans="5:11" x14ac:dyDescent="0.25">
      <c r="E38" s="11"/>
      <c r="F38" s="11"/>
      <c r="G38" s="11"/>
      <c r="H38" s="11"/>
      <c r="I38" s="11"/>
      <c r="J38" s="11"/>
      <c r="K38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43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7"/>
  <sheetViews>
    <sheetView topLeftCell="D10" zoomScale="60" zoomScaleNormal="60" workbookViewId="0">
      <selection activeCell="D17" sqref="D17:D23"/>
    </sheetView>
  </sheetViews>
  <sheetFormatPr defaultRowHeight="15" x14ac:dyDescent="0.25"/>
  <cols>
    <col min="2" max="2" width="19.7109375" customWidth="1"/>
    <col min="3" max="3" width="17.28515625" customWidth="1"/>
    <col min="4" max="4" width="24" style="5" customWidth="1"/>
    <col min="5" max="5" width="20.5703125" customWidth="1"/>
    <col min="6" max="6" width="54.42578125" customWidth="1"/>
    <col min="7" max="7" width="13.85546875" customWidth="1"/>
    <col min="8" max="8" width="16.7109375" customWidth="1"/>
    <col min="10" max="10" width="11.28515625" customWidth="1"/>
    <col min="11" max="11" width="14.28515625" customWidth="1"/>
    <col min="12" max="12" width="27.85546875" customWidth="1"/>
    <col min="13" max="13" width="11.28515625" customWidth="1"/>
    <col min="23" max="23" width="11.5703125" customWidth="1"/>
    <col min="24" max="24" width="12.42578125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19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293"/>
      <c r="G3" s="293"/>
      <c r="H3" s="293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64" t="s">
        <v>0</v>
      </c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62"/>
      <c r="K4" s="863"/>
      <c r="L4" s="859" t="s">
        <v>180</v>
      </c>
      <c r="M4" s="854" t="s">
        <v>24</v>
      </c>
      <c r="N4" s="855"/>
      <c r="O4" s="878"/>
      <c r="P4" s="878"/>
      <c r="Q4" s="885"/>
      <c r="R4" s="854" t="s">
        <v>25</v>
      </c>
      <c r="S4" s="855"/>
      <c r="T4" s="855"/>
      <c r="U4" s="855"/>
      <c r="V4" s="855"/>
      <c r="W4" s="855"/>
      <c r="X4" s="855"/>
      <c r="Y4" s="856"/>
    </row>
    <row r="5" spans="2:25" s="16" customFormat="1" ht="46.5" thickBot="1" x14ac:dyDescent="0.3">
      <c r="B5" s="858"/>
      <c r="C5" s="865"/>
      <c r="D5" s="858"/>
      <c r="E5" s="858"/>
      <c r="F5" s="858"/>
      <c r="G5" s="858"/>
      <c r="H5" s="858"/>
      <c r="I5" s="642" t="s">
        <v>27</v>
      </c>
      <c r="J5" s="405" t="s">
        <v>28</v>
      </c>
      <c r="K5" s="643" t="s">
        <v>29</v>
      </c>
      <c r="L5" s="860"/>
      <c r="M5" s="286" t="s">
        <v>30</v>
      </c>
      <c r="N5" s="286" t="s">
        <v>105</v>
      </c>
      <c r="O5" s="286" t="s">
        <v>31</v>
      </c>
      <c r="P5" s="404" t="s">
        <v>106</v>
      </c>
      <c r="Q5" s="286" t="s">
        <v>107</v>
      </c>
      <c r="R5" s="286" t="s">
        <v>32</v>
      </c>
      <c r="S5" s="286" t="s">
        <v>33</v>
      </c>
      <c r="T5" s="286" t="s">
        <v>34</v>
      </c>
      <c r="U5" s="286" t="s">
        <v>35</v>
      </c>
      <c r="V5" s="286" t="s">
        <v>108</v>
      </c>
      <c r="W5" s="286" t="s">
        <v>109</v>
      </c>
      <c r="X5" s="286" t="s">
        <v>110</v>
      </c>
      <c r="Y5" s="405" t="s">
        <v>111</v>
      </c>
    </row>
    <row r="6" spans="2:25" s="16" customFormat="1" ht="37.5" customHeight="1" x14ac:dyDescent="0.25">
      <c r="B6" s="681" t="s">
        <v>6</v>
      </c>
      <c r="C6" s="121"/>
      <c r="D6" s="668">
        <v>26</v>
      </c>
      <c r="E6" s="807" t="s">
        <v>20</v>
      </c>
      <c r="F6" s="287" t="s">
        <v>185</v>
      </c>
      <c r="G6" s="686">
        <v>100</v>
      </c>
      <c r="H6" s="121"/>
      <c r="I6" s="47">
        <v>0.6</v>
      </c>
      <c r="J6" s="37">
        <v>0.6</v>
      </c>
      <c r="K6" s="48">
        <v>15.4</v>
      </c>
      <c r="L6" s="163">
        <v>72</v>
      </c>
      <c r="M6" s="210">
        <v>0.05</v>
      </c>
      <c r="N6" s="47">
        <v>0.02</v>
      </c>
      <c r="O6" s="37">
        <v>6</v>
      </c>
      <c r="P6" s="37">
        <v>0</v>
      </c>
      <c r="Q6" s="191">
        <v>0</v>
      </c>
      <c r="R6" s="210">
        <v>30</v>
      </c>
      <c r="S6" s="37">
        <v>22</v>
      </c>
      <c r="T6" s="37">
        <v>17</v>
      </c>
      <c r="U6" s="37">
        <v>0.6</v>
      </c>
      <c r="V6" s="37">
        <v>225</v>
      </c>
      <c r="W6" s="37">
        <v>8.0000000000000002E-3</v>
      </c>
      <c r="X6" s="37">
        <v>1E-4</v>
      </c>
      <c r="Y6" s="376">
        <v>1E-3</v>
      </c>
    </row>
    <row r="7" spans="2:25" s="16" customFormat="1" ht="37.5" customHeight="1" x14ac:dyDescent="0.25">
      <c r="B7" s="699"/>
      <c r="C7" s="154" t="s">
        <v>68</v>
      </c>
      <c r="D7" s="415">
        <v>277</v>
      </c>
      <c r="E7" s="154" t="s">
        <v>10</v>
      </c>
      <c r="F7" s="618" t="s">
        <v>146</v>
      </c>
      <c r="G7" s="598">
        <v>90</v>
      </c>
      <c r="H7" s="143"/>
      <c r="I7" s="249">
        <v>11.61</v>
      </c>
      <c r="J7" s="60">
        <v>6.78</v>
      </c>
      <c r="K7" s="100">
        <v>6.37</v>
      </c>
      <c r="L7" s="552">
        <v>133.21</v>
      </c>
      <c r="M7" s="249">
        <v>0.08</v>
      </c>
      <c r="N7" s="59">
        <v>0.14000000000000001</v>
      </c>
      <c r="O7" s="60">
        <v>2.57</v>
      </c>
      <c r="P7" s="60">
        <v>170</v>
      </c>
      <c r="Q7" s="61">
        <v>0.42</v>
      </c>
      <c r="R7" s="249">
        <v>53.76</v>
      </c>
      <c r="S7" s="60">
        <v>162.26</v>
      </c>
      <c r="T7" s="60">
        <v>41.32</v>
      </c>
      <c r="U7" s="60">
        <v>1.18</v>
      </c>
      <c r="V7" s="60">
        <v>332.9</v>
      </c>
      <c r="W7" s="60">
        <v>7.7899999999999997E-2</v>
      </c>
      <c r="X7" s="60">
        <v>1.23E-2</v>
      </c>
      <c r="Y7" s="61">
        <v>0.36</v>
      </c>
    </row>
    <row r="8" spans="2:25" s="16" customFormat="1" ht="37.5" customHeight="1" x14ac:dyDescent="0.25">
      <c r="B8" s="679"/>
      <c r="C8" s="155" t="s">
        <v>70</v>
      </c>
      <c r="D8" s="539">
        <v>146</v>
      </c>
      <c r="E8" s="158" t="s">
        <v>10</v>
      </c>
      <c r="F8" s="456" t="s">
        <v>118</v>
      </c>
      <c r="G8" s="467">
        <v>90</v>
      </c>
      <c r="H8" s="158"/>
      <c r="I8" s="203">
        <v>19.260000000000002</v>
      </c>
      <c r="J8" s="66">
        <v>3.42</v>
      </c>
      <c r="K8" s="98">
        <v>3.15</v>
      </c>
      <c r="L8" s="321">
        <v>120.87</v>
      </c>
      <c r="M8" s="203">
        <v>0.06</v>
      </c>
      <c r="N8" s="66">
        <v>0.13</v>
      </c>
      <c r="O8" s="66">
        <v>2.27</v>
      </c>
      <c r="P8" s="66">
        <v>17.2</v>
      </c>
      <c r="Q8" s="411">
        <v>0.28000000000000003</v>
      </c>
      <c r="R8" s="203">
        <v>36.35</v>
      </c>
      <c r="S8" s="66">
        <v>149.9</v>
      </c>
      <c r="T8" s="66">
        <v>21.2</v>
      </c>
      <c r="U8" s="66">
        <v>0.7</v>
      </c>
      <c r="V8" s="66">
        <v>38.299999999999997</v>
      </c>
      <c r="W8" s="66">
        <v>0</v>
      </c>
      <c r="X8" s="66">
        <v>8.9999999999999998E-4</v>
      </c>
      <c r="Y8" s="98">
        <v>0.65</v>
      </c>
    </row>
    <row r="9" spans="2:25" s="16" customFormat="1" ht="37.5" customHeight="1" x14ac:dyDescent="0.25">
      <c r="B9" s="679"/>
      <c r="C9" s="116"/>
      <c r="D9" s="125">
        <v>52</v>
      </c>
      <c r="E9" s="146" t="s">
        <v>59</v>
      </c>
      <c r="F9" s="312" t="s">
        <v>123</v>
      </c>
      <c r="G9" s="468">
        <v>150</v>
      </c>
      <c r="H9" s="146"/>
      <c r="I9" s="201">
        <v>3.15</v>
      </c>
      <c r="J9" s="15">
        <v>4.5</v>
      </c>
      <c r="K9" s="41">
        <v>17.55</v>
      </c>
      <c r="L9" s="208">
        <v>122.85</v>
      </c>
      <c r="M9" s="201">
        <v>0.16</v>
      </c>
      <c r="N9" s="15">
        <v>0.11</v>
      </c>
      <c r="O9" s="15">
        <v>25.3</v>
      </c>
      <c r="P9" s="15">
        <v>15</v>
      </c>
      <c r="Q9" s="18">
        <v>0.03</v>
      </c>
      <c r="R9" s="201">
        <v>16.260000000000002</v>
      </c>
      <c r="S9" s="15">
        <v>94.6</v>
      </c>
      <c r="T9" s="15">
        <v>35.32</v>
      </c>
      <c r="U9" s="15">
        <v>15.9</v>
      </c>
      <c r="V9" s="15">
        <v>807.75</v>
      </c>
      <c r="W9" s="15">
        <v>8.0000000000000002E-3</v>
      </c>
      <c r="X9" s="15">
        <v>1E-3</v>
      </c>
      <c r="Y9" s="41">
        <v>4.4999999999999998E-2</v>
      </c>
    </row>
    <row r="10" spans="2:25" s="16" customFormat="1" ht="29.25" customHeight="1" x14ac:dyDescent="0.25">
      <c r="B10" s="679"/>
      <c r="C10" s="116"/>
      <c r="D10" s="458">
        <v>98</v>
      </c>
      <c r="E10" s="117" t="s">
        <v>18</v>
      </c>
      <c r="F10" s="181" t="s">
        <v>74</v>
      </c>
      <c r="G10" s="117">
        <v>200</v>
      </c>
      <c r="H10" s="292"/>
      <c r="I10" s="19">
        <v>0.4</v>
      </c>
      <c r="J10" s="20">
        <v>0</v>
      </c>
      <c r="K10" s="21">
        <v>27</v>
      </c>
      <c r="L10" s="164">
        <v>110</v>
      </c>
      <c r="M10" s="201">
        <v>0</v>
      </c>
      <c r="N10" s="17">
        <v>0</v>
      </c>
      <c r="O10" s="15">
        <v>1.4</v>
      </c>
      <c r="P10" s="15">
        <v>0</v>
      </c>
      <c r="Q10" s="41">
        <v>0</v>
      </c>
      <c r="R10" s="201">
        <v>12.8</v>
      </c>
      <c r="S10" s="15">
        <v>2.2000000000000002</v>
      </c>
      <c r="T10" s="15">
        <v>1.8</v>
      </c>
      <c r="U10" s="15">
        <v>0.5</v>
      </c>
      <c r="V10" s="15">
        <v>0.6</v>
      </c>
      <c r="W10" s="15">
        <v>0</v>
      </c>
      <c r="X10" s="15">
        <v>0</v>
      </c>
      <c r="Y10" s="41">
        <v>0</v>
      </c>
    </row>
    <row r="11" spans="2:25" s="16" customFormat="1" ht="37.5" customHeight="1" x14ac:dyDescent="0.25">
      <c r="B11" s="679"/>
      <c r="C11" s="116"/>
      <c r="D11" s="126">
        <v>119</v>
      </c>
      <c r="E11" s="148" t="s">
        <v>14</v>
      </c>
      <c r="F11" s="706" t="s">
        <v>51</v>
      </c>
      <c r="G11" s="124">
        <v>30</v>
      </c>
      <c r="H11" s="775"/>
      <c r="I11" s="201">
        <v>2.13</v>
      </c>
      <c r="J11" s="15">
        <v>0.21</v>
      </c>
      <c r="K11" s="41">
        <v>13.26</v>
      </c>
      <c r="L11" s="209">
        <v>72</v>
      </c>
      <c r="M11" s="226">
        <v>0.03</v>
      </c>
      <c r="N11" s="20">
        <v>0.01</v>
      </c>
      <c r="O11" s="20">
        <v>0</v>
      </c>
      <c r="P11" s="20">
        <v>0</v>
      </c>
      <c r="Q11" s="21">
        <v>0</v>
      </c>
      <c r="R11" s="226">
        <v>11.1</v>
      </c>
      <c r="S11" s="20">
        <v>65.400000000000006</v>
      </c>
      <c r="T11" s="20">
        <v>19.5</v>
      </c>
      <c r="U11" s="20">
        <v>0.84</v>
      </c>
      <c r="V11" s="20">
        <v>27.9</v>
      </c>
      <c r="W11" s="20">
        <v>1E-3</v>
      </c>
      <c r="X11" s="20">
        <v>2E-3</v>
      </c>
      <c r="Y11" s="46">
        <v>0</v>
      </c>
    </row>
    <row r="12" spans="2:25" s="16" customFormat="1" ht="37.5" customHeight="1" x14ac:dyDescent="0.25">
      <c r="B12" s="679"/>
      <c r="C12" s="116"/>
      <c r="D12" s="124">
        <v>120</v>
      </c>
      <c r="E12" s="148" t="s">
        <v>15</v>
      </c>
      <c r="F12" s="706" t="s">
        <v>45</v>
      </c>
      <c r="G12" s="124">
        <v>20</v>
      </c>
      <c r="H12" s="775"/>
      <c r="I12" s="201">
        <v>1.1399999999999999</v>
      </c>
      <c r="J12" s="15">
        <v>0.22</v>
      </c>
      <c r="K12" s="41">
        <v>7.44</v>
      </c>
      <c r="L12" s="209">
        <v>36.26</v>
      </c>
      <c r="M12" s="226">
        <v>0.02</v>
      </c>
      <c r="N12" s="20">
        <v>2.4E-2</v>
      </c>
      <c r="O12" s="20">
        <v>0.08</v>
      </c>
      <c r="P12" s="20">
        <v>0</v>
      </c>
      <c r="Q12" s="21">
        <v>0</v>
      </c>
      <c r="R12" s="226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7.5" customHeight="1" x14ac:dyDescent="0.25">
      <c r="B13" s="679"/>
      <c r="C13" s="154" t="s">
        <v>68</v>
      </c>
      <c r="D13" s="415"/>
      <c r="E13" s="437"/>
      <c r="F13" s="350" t="s">
        <v>21</v>
      </c>
      <c r="G13" s="469">
        <f>G6+G7+G9+G10+G11+G12</f>
        <v>590</v>
      </c>
      <c r="H13" s="390"/>
      <c r="I13" s="351">
        <f t="shared" ref="I13:Y13" si="0">I6+I7+I9+I10+I11+I12</f>
        <v>19.03</v>
      </c>
      <c r="J13" s="352">
        <f t="shared" si="0"/>
        <v>12.31</v>
      </c>
      <c r="K13" s="353">
        <f t="shared" si="0"/>
        <v>87.02</v>
      </c>
      <c r="L13" s="509">
        <f>L6+L7+L9+L10+L11+L12</f>
        <v>546.32000000000005</v>
      </c>
      <c r="M13" s="351">
        <f t="shared" si="0"/>
        <v>0.34000000000000008</v>
      </c>
      <c r="N13" s="352">
        <f t="shared" si="0"/>
        <v>0.30400000000000005</v>
      </c>
      <c r="O13" s="352">
        <f t="shared" si="0"/>
        <v>35.35</v>
      </c>
      <c r="P13" s="352">
        <f t="shared" si="0"/>
        <v>185</v>
      </c>
      <c r="Q13" s="399">
        <f t="shared" si="0"/>
        <v>0.44999999999999996</v>
      </c>
      <c r="R13" s="351">
        <f t="shared" si="0"/>
        <v>130.72</v>
      </c>
      <c r="S13" s="352">
        <f t="shared" si="0"/>
        <v>370.46000000000004</v>
      </c>
      <c r="T13" s="352">
        <f t="shared" si="0"/>
        <v>123.14</v>
      </c>
      <c r="U13" s="352">
        <f t="shared" si="0"/>
        <v>19.48</v>
      </c>
      <c r="V13" s="352">
        <f t="shared" si="0"/>
        <v>1467.65</v>
      </c>
      <c r="W13" s="352">
        <f t="shared" si="0"/>
        <v>9.6900000000000014E-2</v>
      </c>
      <c r="X13" s="352">
        <f t="shared" si="0"/>
        <v>1.7399999999999999E-2</v>
      </c>
      <c r="Y13" s="353">
        <f t="shared" si="0"/>
        <v>0.41799999999999998</v>
      </c>
    </row>
    <row r="14" spans="2:25" s="16" customFormat="1" ht="37.5" customHeight="1" x14ac:dyDescent="0.25">
      <c r="B14" s="679"/>
      <c r="C14" s="155" t="s">
        <v>70</v>
      </c>
      <c r="D14" s="675"/>
      <c r="E14" s="591"/>
      <c r="F14" s="355" t="s">
        <v>21</v>
      </c>
      <c r="G14" s="470">
        <f>G6+G8+G9+G10+G11+G12</f>
        <v>590</v>
      </c>
      <c r="H14" s="397"/>
      <c r="I14" s="378">
        <f t="shared" ref="I14:Y14" si="1">I6+I8+I9+I10+I11+I12</f>
        <v>26.68</v>
      </c>
      <c r="J14" s="377">
        <f t="shared" si="1"/>
        <v>8.9500000000000011</v>
      </c>
      <c r="K14" s="379">
        <f t="shared" si="1"/>
        <v>83.8</v>
      </c>
      <c r="L14" s="510">
        <f>L6+L8+L9+L10+L11+L12</f>
        <v>533.98</v>
      </c>
      <c r="M14" s="378">
        <f t="shared" si="1"/>
        <v>0.32000000000000006</v>
      </c>
      <c r="N14" s="377">
        <f t="shared" si="1"/>
        <v>0.29400000000000004</v>
      </c>
      <c r="O14" s="377">
        <f t="shared" si="1"/>
        <v>35.049999999999997</v>
      </c>
      <c r="P14" s="377">
        <f t="shared" si="1"/>
        <v>32.200000000000003</v>
      </c>
      <c r="Q14" s="381">
        <f t="shared" si="1"/>
        <v>0.31000000000000005</v>
      </c>
      <c r="R14" s="378">
        <f t="shared" si="1"/>
        <v>113.30999999999999</v>
      </c>
      <c r="S14" s="377">
        <f t="shared" si="1"/>
        <v>358.1</v>
      </c>
      <c r="T14" s="377">
        <f t="shared" si="1"/>
        <v>103.02000000000001</v>
      </c>
      <c r="U14" s="377">
        <f t="shared" si="1"/>
        <v>19</v>
      </c>
      <c r="V14" s="377">
        <f t="shared" si="1"/>
        <v>1173.05</v>
      </c>
      <c r="W14" s="377">
        <f t="shared" si="1"/>
        <v>1.9000000000000003E-2</v>
      </c>
      <c r="X14" s="377">
        <f t="shared" si="1"/>
        <v>6.0000000000000001E-3</v>
      </c>
      <c r="Y14" s="379">
        <f t="shared" si="1"/>
        <v>0.70800000000000007</v>
      </c>
    </row>
    <row r="15" spans="2:25" s="16" customFormat="1" ht="37.5" customHeight="1" x14ac:dyDescent="0.25">
      <c r="B15" s="679"/>
      <c r="C15" s="154" t="s">
        <v>68</v>
      </c>
      <c r="D15" s="676"/>
      <c r="E15" s="423"/>
      <c r="F15" s="350" t="s">
        <v>22</v>
      </c>
      <c r="G15" s="417"/>
      <c r="H15" s="423"/>
      <c r="I15" s="249"/>
      <c r="J15" s="60"/>
      <c r="K15" s="61"/>
      <c r="L15" s="511">
        <f>L13/23.5</f>
        <v>23.247659574468088</v>
      </c>
      <c r="M15" s="249"/>
      <c r="N15" s="60"/>
      <c r="O15" s="60"/>
      <c r="P15" s="60"/>
      <c r="Q15" s="100"/>
      <c r="R15" s="249"/>
      <c r="S15" s="60"/>
      <c r="T15" s="60"/>
      <c r="U15" s="60"/>
      <c r="V15" s="60"/>
      <c r="W15" s="60"/>
      <c r="X15" s="60"/>
      <c r="Y15" s="61"/>
    </row>
    <row r="16" spans="2:25" s="16" customFormat="1" ht="37.5" customHeight="1" thickBot="1" x14ac:dyDescent="0.3">
      <c r="B16" s="728"/>
      <c r="C16" s="200" t="s">
        <v>70</v>
      </c>
      <c r="D16" s="418"/>
      <c r="E16" s="507"/>
      <c r="F16" s="361" t="s">
        <v>22</v>
      </c>
      <c r="G16" s="418"/>
      <c r="H16" s="507"/>
      <c r="I16" s="273"/>
      <c r="J16" s="267"/>
      <c r="K16" s="268"/>
      <c r="L16" s="515">
        <f>L14/23.5</f>
        <v>22.722553191489361</v>
      </c>
      <c r="M16" s="273"/>
      <c r="N16" s="267"/>
      <c r="O16" s="267"/>
      <c r="P16" s="267"/>
      <c r="Q16" s="460"/>
      <c r="R16" s="273"/>
      <c r="S16" s="267"/>
      <c r="T16" s="267"/>
      <c r="U16" s="267"/>
      <c r="V16" s="267"/>
      <c r="W16" s="267"/>
      <c r="X16" s="267"/>
      <c r="Y16" s="268"/>
    </row>
    <row r="17" spans="2:25" s="16" customFormat="1" ht="37.5" customHeight="1" x14ac:dyDescent="0.25">
      <c r="B17" s="681" t="s">
        <v>7</v>
      </c>
      <c r="C17" s="131"/>
      <c r="D17" s="480">
        <v>29</v>
      </c>
      <c r="E17" s="131" t="s">
        <v>20</v>
      </c>
      <c r="F17" s="786" t="s">
        <v>143</v>
      </c>
      <c r="G17" s="190">
        <v>60</v>
      </c>
      <c r="H17" s="672"/>
      <c r="I17" s="375">
        <v>0.66</v>
      </c>
      <c r="J17" s="300">
        <v>0.12</v>
      </c>
      <c r="K17" s="376">
        <v>2.2799999999999998</v>
      </c>
      <c r="L17" s="499">
        <v>14.4</v>
      </c>
      <c r="M17" s="553">
        <v>0.04</v>
      </c>
      <c r="N17" s="554">
        <v>0.02</v>
      </c>
      <c r="O17" s="555">
        <v>15</v>
      </c>
      <c r="P17" s="555">
        <v>80</v>
      </c>
      <c r="Q17" s="556">
        <v>0</v>
      </c>
      <c r="R17" s="554">
        <v>8.4</v>
      </c>
      <c r="S17" s="555">
        <v>15.6</v>
      </c>
      <c r="T17" s="555">
        <v>12</v>
      </c>
      <c r="U17" s="555">
        <v>0.54</v>
      </c>
      <c r="V17" s="555">
        <v>174</v>
      </c>
      <c r="W17" s="555">
        <v>1.1999999999999999E-3</v>
      </c>
      <c r="X17" s="555">
        <v>2.4000000000000001E-4</v>
      </c>
      <c r="Y17" s="556">
        <v>0.01</v>
      </c>
    </row>
    <row r="18" spans="2:25" s="16" customFormat="1" ht="37.5" customHeight="1" x14ac:dyDescent="0.25">
      <c r="B18" s="679"/>
      <c r="C18" s="116"/>
      <c r="D18" s="124" t="s">
        <v>173</v>
      </c>
      <c r="E18" s="113" t="s">
        <v>9</v>
      </c>
      <c r="F18" s="135" t="s">
        <v>174</v>
      </c>
      <c r="G18" s="194">
        <v>210</v>
      </c>
      <c r="H18" s="116"/>
      <c r="I18" s="202">
        <v>2.3199999999999998</v>
      </c>
      <c r="J18" s="13">
        <v>2.2799999999999998</v>
      </c>
      <c r="K18" s="43">
        <v>13.15</v>
      </c>
      <c r="L18" s="119">
        <v>82</v>
      </c>
      <c r="M18" s="202">
        <v>0.05</v>
      </c>
      <c r="N18" s="76">
        <v>0.05</v>
      </c>
      <c r="O18" s="13">
        <v>3.7</v>
      </c>
      <c r="P18" s="13">
        <v>290</v>
      </c>
      <c r="Q18" s="43">
        <v>0</v>
      </c>
      <c r="R18" s="202">
        <v>31.13</v>
      </c>
      <c r="S18" s="13">
        <v>45.34</v>
      </c>
      <c r="T18" s="13">
        <v>19.010000000000002</v>
      </c>
      <c r="U18" s="13">
        <v>0.7</v>
      </c>
      <c r="V18" s="13">
        <v>200.23</v>
      </c>
      <c r="W18" s="13">
        <v>2E-3</v>
      </c>
      <c r="X18" s="13">
        <v>3.2000000000000002E-3</v>
      </c>
      <c r="Y18" s="43">
        <v>7.0000000000000007E-2</v>
      </c>
    </row>
    <row r="19" spans="2:25" s="36" customFormat="1" ht="37.5" customHeight="1" x14ac:dyDescent="0.25">
      <c r="B19" s="700"/>
      <c r="C19" s="117"/>
      <c r="D19" s="125">
        <v>88</v>
      </c>
      <c r="E19" s="118" t="s">
        <v>10</v>
      </c>
      <c r="F19" s="748" t="s">
        <v>159</v>
      </c>
      <c r="G19" s="736">
        <v>90</v>
      </c>
      <c r="H19" s="93"/>
      <c r="I19" s="202">
        <v>17.989999999999998</v>
      </c>
      <c r="J19" s="13">
        <v>16.59</v>
      </c>
      <c r="K19" s="43">
        <v>2.87</v>
      </c>
      <c r="L19" s="95">
        <v>232.87</v>
      </c>
      <c r="M19" s="304">
        <v>0.05</v>
      </c>
      <c r="N19" s="86">
        <v>0.13</v>
      </c>
      <c r="O19" s="87">
        <v>0.56000000000000005</v>
      </c>
      <c r="P19" s="87">
        <v>40</v>
      </c>
      <c r="Q19" s="88">
        <v>0</v>
      </c>
      <c r="R19" s="304">
        <v>11.77</v>
      </c>
      <c r="S19" s="87">
        <v>170.77</v>
      </c>
      <c r="T19" s="87">
        <v>22.04</v>
      </c>
      <c r="U19" s="87">
        <v>2.48</v>
      </c>
      <c r="V19" s="87">
        <v>298.75</v>
      </c>
      <c r="W19" s="87">
        <v>6.7799999999999996E-3</v>
      </c>
      <c r="X19" s="87">
        <v>2.7999999999999998E-4</v>
      </c>
      <c r="Y19" s="92">
        <v>0.06</v>
      </c>
    </row>
    <row r="20" spans="2:25" s="36" customFormat="1" ht="37.5" customHeight="1" x14ac:dyDescent="0.25">
      <c r="B20" s="700"/>
      <c r="C20" s="292"/>
      <c r="D20" s="455">
        <v>64</v>
      </c>
      <c r="E20" s="94" t="s">
        <v>46</v>
      </c>
      <c r="F20" s="135" t="s">
        <v>65</v>
      </c>
      <c r="G20" s="194">
        <v>150</v>
      </c>
      <c r="H20" s="117"/>
      <c r="I20" s="202">
        <v>6.45</v>
      </c>
      <c r="J20" s="13">
        <v>4.05</v>
      </c>
      <c r="K20" s="43">
        <v>40.200000000000003</v>
      </c>
      <c r="L20" s="119">
        <v>223.65</v>
      </c>
      <c r="M20" s="207">
        <v>0.08</v>
      </c>
      <c r="N20" s="180">
        <v>0.2</v>
      </c>
      <c r="O20" s="80">
        <v>0</v>
      </c>
      <c r="P20" s="80">
        <v>30</v>
      </c>
      <c r="Q20" s="81">
        <v>0.11</v>
      </c>
      <c r="R20" s="207">
        <v>13.05</v>
      </c>
      <c r="S20" s="80">
        <v>58.34</v>
      </c>
      <c r="T20" s="80">
        <v>22.53</v>
      </c>
      <c r="U20" s="80">
        <v>1.25</v>
      </c>
      <c r="V20" s="80">
        <v>1.1000000000000001</v>
      </c>
      <c r="W20" s="80">
        <v>0</v>
      </c>
      <c r="X20" s="80">
        <v>0</v>
      </c>
      <c r="Y20" s="179">
        <v>0</v>
      </c>
    </row>
    <row r="21" spans="2:25" s="36" customFormat="1" ht="37.5" customHeight="1" x14ac:dyDescent="0.25">
      <c r="B21" s="700"/>
      <c r="C21" s="292"/>
      <c r="D21" s="458">
        <v>98</v>
      </c>
      <c r="E21" s="117" t="s">
        <v>18</v>
      </c>
      <c r="F21" s="176" t="s">
        <v>74</v>
      </c>
      <c r="G21" s="117">
        <v>200</v>
      </c>
      <c r="H21" s="292"/>
      <c r="I21" s="19">
        <v>0.4</v>
      </c>
      <c r="J21" s="20">
        <v>0</v>
      </c>
      <c r="K21" s="21">
        <v>27</v>
      </c>
      <c r="L21" s="164">
        <v>110</v>
      </c>
      <c r="M21" s="201">
        <v>0</v>
      </c>
      <c r="N21" s="17">
        <v>0</v>
      </c>
      <c r="O21" s="15">
        <v>1.4</v>
      </c>
      <c r="P21" s="15">
        <v>0</v>
      </c>
      <c r="Q21" s="41">
        <v>0</v>
      </c>
      <c r="R21" s="201">
        <v>12.8</v>
      </c>
      <c r="S21" s="15">
        <v>2.2000000000000002</v>
      </c>
      <c r="T21" s="15">
        <v>1.8</v>
      </c>
      <c r="U21" s="15">
        <v>0.5</v>
      </c>
      <c r="V21" s="15">
        <v>0.6</v>
      </c>
      <c r="W21" s="15">
        <v>0</v>
      </c>
      <c r="X21" s="15">
        <v>0</v>
      </c>
      <c r="Y21" s="41">
        <v>0</v>
      </c>
    </row>
    <row r="22" spans="2:25" s="36" customFormat="1" ht="37.5" customHeight="1" x14ac:dyDescent="0.25">
      <c r="B22" s="700"/>
      <c r="C22" s="292"/>
      <c r="D22" s="458">
        <v>119</v>
      </c>
      <c r="E22" s="116" t="s">
        <v>14</v>
      </c>
      <c r="F22" s="719" t="s">
        <v>51</v>
      </c>
      <c r="G22" s="156">
        <v>20</v>
      </c>
      <c r="H22" s="113"/>
      <c r="I22" s="201">
        <v>1.4</v>
      </c>
      <c r="J22" s="15">
        <v>0.14000000000000001</v>
      </c>
      <c r="K22" s="41">
        <v>8.8000000000000007</v>
      </c>
      <c r="L22" s="208">
        <v>48</v>
      </c>
      <c r="M22" s="201">
        <v>0.02</v>
      </c>
      <c r="N22" s="17">
        <v>6.0000000000000001E-3</v>
      </c>
      <c r="O22" s="15">
        <v>0</v>
      </c>
      <c r="P22" s="15">
        <v>0</v>
      </c>
      <c r="Q22" s="41">
        <v>0</v>
      </c>
      <c r="R22" s="201">
        <v>7.4</v>
      </c>
      <c r="S22" s="15">
        <v>43.6</v>
      </c>
      <c r="T22" s="15">
        <v>13</v>
      </c>
      <c r="U22" s="17">
        <v>0.56000000000000005</v>
      </c>
      <c r="V22" s="15">
        <v>18.600000000000001</v>
      </c>
      <c r="W22" s="15">
        <v>5.9999999999999995E-4</v>
      </c>
      <c r="X22" s="17">
        <v>1E-3</v>
      </c>
      <c r="Y22" s="41">
        <v>0</v>
      </c>
    </row>
    <row r="23" spans="2:25" s="36" customFormat="1" ht="37.5" customHeight="1" x14ac:dyDescent="0.25">
      <c r="B23" s="700"/>
      <c r="C23" s="292"/>
      <c r="D23" s="455">
        <v>120</v>
      </c>
      <c r="E23" s="116" t="s">
        <v>15</v>
      </c>
      <c r="F23" s="719" t="s">
        <v>45</v>
      </c>
      <c r="G23" s="117">
        <v>20</v>
      </c>
      <c r="H23" s="147"/>
      <c r="I23" s="226">
        <v>1.1399999999999999</v>
      </c>
      <c r="J23" s="20">
        <v>0.22</v>
      </c>
      <c r="K23" s="21">
        <v>7.44</v>
      </c>
      <c r="L23" s="224">
        <v>36.26</v>
      </c>
      <c r="M23" s="19">
        <v>0.02</v>
      </c>
      <c r="N23" s="19">
        <v>2.4E-2</v>
      </c>
      <c r="O23" s="20">
        <v>0.08</v>
      </c>
      <c r="P23" s="20">
        <v>0</v>
      </c>
      <c r="Q23" s="46">
        <v>0</v>
      </c>
      <c r="R23" s="226">
        <v>6.8</v>
      </c>
      <c r="S23" s="20">
        <v>24</v>
      </c>
      <c r="T23" s="20">
        <v>8.1999999999999993</v>
      </c>
      <c r="U23" s="20">
        <v>0.46</v>
      </c>
      <c r="V23" s="20">
        <v>73.5</v>
      </c>
      <c r="W23" s="20">
        <v>2E-3</v>
      </c>
      <c r="X23" s="20">
        <v>2E-3</v>
      </c>
      <c r="Y23" s="46">
        <v>1.2E-2</v>
      </c>
    </row>
    <row r="24" spans="2:25" s="36" customFormat="1" ht="37.5" customHeight="1" x14ac:dyDescent="0.25">
      <c r="B24" s="700"/>
      <c r="C24" s="292"/>
      <c r="D24" s="670"/>
      <c r="E24" s="305"/>
      <c r="F24" s="133" t="s">
        <v>21</v>
      </c>
      <c r="G24" s="220">
        <v>750</v>
      </c>
      <c r="H24" s="220"/>
      <c r="I24" s="173">
        <f t="shared" ref="I24:K24" si="2">SUM(I17:I23)</f>
        <v>30.359999999999996</v>
      </c>
      <c r="J24" s="34">
        <f t="shared" si="2"/>
        <v>23.4</v>
      </c>
      <c r="K24" s="68">
        <f t="shared" si="2"/>
        <v>101.74</v>
      </c>
      <c r="L24" s="220">
        <f>SUM(L17:L23)</f>
        <v>747.18</v>
      </c>
      <c r="M24" s="173">
        <f t="shared" ref="M24:Y24" si="3">SUM(M17:M23)</f>
        <v>0.26</v>
      </c>
      <c r="N24" s="34">
        <f t="shared" si="3"/>
        <v>0.43000000000000005</v>
      </c>
      <c r="O24" s="34">
        <f t="shared" si="3"/>
        <v>20.739999999999995</v>
      </c>
      <c r="P24" s="34">
        <f t="shared" si="3"/>
        <v>440</v>
      </c>
      <c r="Q24" s="68">
        <f t="shared" si="3"/>
        <v>0.11</v>
      </c>
      <c r="R24" s="173">
        <f t="shared" si="3"/>
        <v>91.35</v>
      </c>
      <c r="S24" s="34">
        <f t="shared" si="3"/>
        <v>359.85</v>
      </c>
      <c r="T24" s="34">
        <f t="shared" si="3"/>
        <v>98.58</v>
      </c>
      <c r="U24" s="34">
        <f t="shared" si="3"/>
        <v>6.4899999999999993</v>
      </c>
      <c r="V24" s="34">
        <f t="shared" si="3"/>
        <v>766.78000000000009</v>
      </c>
      <c r="W24" s="34">
        <f t="shared" si="3"/>
        <v>1.2579999999999999E-2</v>
      </c>
      <c r="X24" s="34">
        <f t="shared" si="3"/>
        <v>6.7200000000000003E-3</v>
      </c>
      <c r="Y24" s="68">
        <f t="shared" si="3"/>
        <v>0.15200000000000002</v>
      </c>
    </row>
    <row r="25" spans="2:25" s="36" customFormat="1" ht="37.5" customHeight="1" thickBot="1" x14ac:dyDescent="0.3">
      <c r="B25" s="704"/>
      <c r="C25" s="123"/>
      <c r="D25" s="671"/>
      <c r="E25" s="213"/>
      <c r="F25" s="134" t="s">
        <v>95</v>
      </c>
      <c r="G25" s="294"/>
      <c r="H25" s="294"/>
      <c r="I25" s="295"/>
      <c r="J25" s="296"/>
      <c r="K25" s="297"/>
      <c r="L25" s="549">
        <f>L24/23.5</f>
        <v>31.794893617021273</v>
      </c>
      <c r="M25" s="295"/>
      <c r="N25" s="403"/>
      <c r="O25" s="296"/>
      <c r="P25" s="296"/>
      <c r="Q25" s="297"/>
      <c r="R25" s="295"/>
      <c r="S25" s="296"/>
      <c r="T25" s="296"/>
      <c r="U25" s="296"/>
      <c r="V25" s="296"/>
      <c r="W25" s="296"/>
      <c r="X25" s="296"/>
      <c r="Y25" s="297"/>
    </row>
    <row r="26" spans="2:25" x14ac:dyDescent="0.25">
      <c r="B26" s="2"/>
      <c r="C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.75" x14ac:dyDescent="0.25">
      <c r="B27" s="712" t="s">
        <v>61</v>
      </c>
      <c r="C27" s="713"/>
      <c r="D27" s="714"/>
      <c r="E27" s="714"/>
      <c r="F27" s="229"/>
      <c r="G27" s="26"/>
      <c r="H27" s="11"/>
      <c r="I27" s="11"/>
      <c r="J27" s="11"/>
      <c r="K27" s="11"/>
    </row>
    <row r="28" spans="2:25" ht="18.75" x14ac:dyDescent="0.25">
      <c r="B28" s="715" t="s">
        <v>62</v>
      </c>
      <c r="C28" s="716"/>
      <c r="D28" s="717"/>
      <c r="E28" s="717"/>
      <c r="F28" s="25"/>
      <c r="G28" s="26"/>
      <c r="H28" s="11"/>
      <c r="I28" s="11"/>
      <c r="J28" s="11"/>
      <c r="K28" s="11"/>
    </row>
    <row r="29" spans="2:25" ht="18.75" x14ac:dyDescent="0.25">
      <c r="B29" s="77"/>
      <c r="C29" s="77"/>
      <c r="D29" s="718"/>
      <c r="E29" s="77"/>
      <c r="F29" s="25"/>
      <c r="G29" s="26"/>
      <c r="H29" s="11"/>
      <c r="I29" s="11"/>
      <c r="J29" s="11"/>
      <c r="K29" s="11"/>
    </row>
    <row r="30" spans="2:25" ht="18.75" x14ac:dyDescent="0.25">
      <c r="E30" s="11"/>
      <c r="F30" s="25"/>
      <c r="G30" s="26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  <row r="35" spans="5:11" x14ac:dyDescent="0.25">
      <c r="E35" s="11"/>
      <c r="F35" s="11"/>
      <c r="G35" s="11"/>
      <c r="H35" s="11"/>
      <c r="I35" s="11"/>
      <c r="J35" s="11"/>
      <c r="K35" s="11"/>
    </row>
    <row r="36" spans="5:11" x14ac:dyDescent="0.25">
      <c r="E36" s="11"/>
      <c r="F36" s="11"/>
      <c r="G36" s="11"/>
      <c r="H36" s="11"/>
      <c r="I36" s="11"/>
      <c r="J36" s="11"/>
      <c r="K36" s="11"/>
    </row>
    <row r="37" spans="5:11" x14ac:dyDescent="0.25">
      <c r="E37" s="11"/>
      <c r="F37" s="11"/>
      <c r="G37" s="11"/>
      <c r="H37" s="11"/>
      <c r="I37" s="11"/>
      <c r="J37" s="11"/>
      <c r="K37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:AB46"/>
  <sheetViews>
    <sheetView topLeftCell="D1" zoomScale="60" zoomScaleNormal="60" workbookViewId="0">
      <selection activeCell="I21" sqref="I21:L21"/>
    </sheetView>
  </sheetViews>
  <sheetFormatPr defaultRowHeight="15" x14ac:dyDescent="0.25"/>
  <cols>
    <col min="2" max="2" width="20" customWidth="1"/>
    <col min="3" max="3" width="20.7109375" customWidth="1"/>
    <col min="4" max="4" width="19.7109375" style="5" customWidth="1"/>
    <col min="5" max="5" width="19" customWidth="1"/>
    <col min="6" max="6" width="60.140625" customWidth="1"/>
    <col min="7" max="7" width="13.85546875" customWidth="1"/>
    <col min="8" max="8" width="10.85546875" customWidth="1"/>
    <col min="9" max="9" width="11.5703125" customWidth="1"/>
    <col min="10" max="10" width="11.28515625" customWidth="1"/>
    <col min="11" max="11" width="17.5703125" customWidth="1"/>
    <col min="12" max="12" width="23.85546875" customWidth="1"/>
    <col min="13" max="13" width="11.28515625" customWidth="1"/>
    <col min="16" max="16" width="10.5703125" customWidth="1"/>
    <col min="23" max="23" width="12.7109375" customWidth="1"/>
    <col min="24" max="24" width="11.5703125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2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31.5" customHeight="1" thickBot="1" x14ac:dyDescent="0.3">
      <c r="B4" s="864" t="s">
        <v>0</v>
      </c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72"/>
      <c r="K4" s="873"/>
      <c r="L4" s="859" t="s">
        <v>180</v>
      </c>
      <c r="M4" s="850" t="s">
        <v>24</v>
      </c>
      <c r="N4" s="851"/>
      <c r="O4" s="866"/>
      <c r="P4" s="866"/>
      <c r="Q4" s="867"/>
      <c r="R4" s="861" t="s">
        <v>25</v>
      </c>
      <c r="S4" s="868"/>
      <c r="T4" s="868"/>
      <c r="U4" s="868"/>
      <c r="V4" s="868"/>
      <c r="W4" s="868"/>
      <c r="X4" s="868"/>
      <c r="Y4" s="869"/>
    </row>
    <row r="5" spans="2:25" s="16" customFormat="1" ht="31.5" thickBot="1" x14ac:dyDescent="0.3">
      <c r="B5" s="870"/>
      <c r="C5" s="870"/>
      <c r="D5" s="870"/>
      <c r="E5" s="870"/>
      <c r="F5" s="870"/>
      <c r="G5" s="870"/>
      <c r="H5" s="870"/>
      <c r="I5" s="651" t="s">
        <v>27</v>
      </c>
      <c r="J5" s="405" t="s">
        <v>28</v>
      </c>
      <c r="K5" s="652" t="s">
        <v>29</v>
      </c>
      <c r="L5" s="871"/>
      <c r="M5" s="424" t="s">
        <v>30</v>
      </c>
      <c r="N5" s="424" t="s">
        <v>105</v>
      </c>
      <c r="O5" s="424" t="s">
        <v>31</v>
      </c>
      <c r="P5" s="425" t="s">
        <v>106</v>
      </c>
      <c r="Q5" s="424" t="s">
        <v>107</v>
      </c>
      <c r="R5" s="424" t="s">
        <v>32</v>
      </c>
      <c r="S5" s="424" t="s">
        <v>33</v>
      </c>
      <c r="T5" s="424" t="s">
        <v>34</v>
      </c>
      <c r="U5" s="424" t="s">
        <v>35</v>
      </c>
      <c r="V5" s="424" t="s">
        <v>108</v>
      </c>
      <c r="W5" s="424" t="s">
        <v>109</v>
      </c>
      <c r="X5" s="424" t="s">
        <v>110</v>
      </c>
      <c r="Y5" s="638" t="s">
        <v>111</v>
      </c>
    </row>
    <row r="6" spans="2:25" s="16" customFormat="1" ht="26.45" customHeight="1" x14ac:dyDescent="0.25">
      <c r="B6" s="695" t="s">
        <v>6</v>
      </c>
      <c r="C6" s="434"/>
      <c r="D6" s="285" t="s">
        <v>44</v>
      </c>
      <c r="E6" s="696" t="s">
        <v>20</v>
      </c>
      <c r="F6" s="705" t="s">
        <v>41</v>
      </c>
      <c r="G6" s="454">
        <v>17</v>
      </c>
      <c r="H6" s="244"/>
      <c r="I6" s="217">
        <v>1.7</v>
      </c>
      <c r="J6" s="39">
        <v>4.42</v>
      </c>
      <c r="K6" s="40">
        <v>0.85</v>
      </c>
      <c r="L6" s="372">
        <v>49.98</v>
      </c>
      <c r="M6" s="217">
        <v>0</v>
      </c>
      <c r="N6" s="39">
        <v>0</v>
      </c>
      <c r="O6" s="39">
        <v>0.1</v>
      </c>
      <c r="P6" s="39">
        <v>0</v>
      </c>
      <c r="Q6" s="42">
        <v>0</v>
      </c>
      <c r="R6" s="217">
        <v>25.16</v>
      </c>
      <c r="S6" s="39">
        <v>18.190000000000001</v>
      </c>
      <c r="T6" s="39">
        <v>3.74</v>
      </c>
      <c r="U6" s="39">
        <v>0.1</v>
      </c>
      <c r="V6" s="39">
        <v>0</v>
      </c>
      <c r="W6" s="39">
        <v>0</v>
      </c>
      <c r="X6" s="39">
        <v>0</v>
      </c>
      <c r="Y6" s="40">
        <v>0</v>
      </c>
    </row>
    <row r="7" spans="2:25" s="16" customFormat="1" ht="26.45" customHeight="1" x14ac:dyDescent="0.25">
      <c r="B7" s="498"/>
      <c r="C7" s="124"/>
      <c r="D7" s="94">
        <v>227</v>
      </c>
      <c r="E7" s="147" t="s">
        <v>59</v>
      </c>
      <c r="F7" s="135" t="s">
        <v>104</v>
      </c>
      <c r="G7" s="685">
        <v>150</v>
      </c>
      <c r="H7" s="147"/>
      <c r="I7" s="207">
        <v>4.3499999999999996</v>
      </c>
      <c r="J7" s="80">
        <v>3.9</v>
      </c>
      <c r="K7" s="179">
        <v>20.399999999999999</v>
      </c>
      <c r="L7" s="303">
        <v>134.25</v>
      </c>
      <c r="M7" s="207">
        <v>0.12</v>
      </c>
      <c r="N7" s="80">
        <v>0.08</v>
      </c>
      <c r="O7" s="80">
        <v>0</v>
      </c>
      <c r="P7" s="80">
        <v>19.5</v>
      </c>
      <c r="Q7" s="81">
        <v>0.08</v>
      </c>
      <c r="R7" s="207">
        <v>7.92</v>
      </c>
      <c r="S7" s="80">
        <v>109.87</v>
      </c>
      <c r="T7" s="80">
        <v>73.540000000000006</v>
      </c>
      <c r="U7" s="80">
        <v>2.46</v>
      </c>
      <c r="V7" s="80">
        <v>137.4</v>
      </c>
      <c r="W7" s="80">
        <v>2E-3</v>
      </c>
      <c r="X7" s="80">
        <v>2E-3</v>
      </c>
      <c r="Y7" s="179">
        <v>8.9999999999999993E-3</v>
      </c>
    </row>
    <row r="8" spans="2:25" s="16" customFormat="1" ht="44.25" customHeight="1" x14ac:dyDescent="0.25">
      <c r="B8" s="697"/>
      <c r="C8" s="415" t="s">
        <v>68</v>
      </c>
      <c r="D8" s="143">
        <v>289</v>
      </c>
      <c r="E8" s="437" t="s">
        <v>10</v>
      </c>
      <c r="F8" s="600" t="s">
        <v>141</v>
      </c>
      <c r="G8" s="415">
        <v>90</v>
      </c>
      <c r="H8" s="143"/>
      <c r="I8" s="249">
        <v>12.66</v>
      </c>
      <c r="J8" s="60">
        <v>9.6999999999999993</v>
      </c>
      <c r="K8" s="61">
        <v>6.83</v>
      </c>
      <c r="L8" s="374">
        <v>161.72999999999999</v>
      </c>
      <c r="M8" s="249">
        <v>6.3E-2</v>
      </c>
      <c r="N8" s="60">
        <v>0.11700000000000001</v>
      </c>
      <c r="O8" s="60">
        <v>4.66</v>
      </c>
      <c r="P8" s="60">
        <v>153</v>
      </c>
      <c r="Q8" s="100">
        <v>3.5999999999999997E-2</v>
      </c>
      <c r="R8" s="249">
        <v>49.47</v>
      </c>
      <c r="S8" s="60">
        <v>125.3</v>
      </c>
      <c r="T8" s="60">
        <v>26.05</v>
      </c>
      <c r="U8" s="60">
        <v>1.52</v>
      </c>
      <c r="V8" s="60">
        <v>304.06</v>
      </c>
      <c r="W8" s="60">
        <v>6.5000000000000002E-2</v>
      </c>
      <c r="X8" s="60">
        <v>8.9999999999999998E-4</v>
      </c>
      <c r="Y8" s="61">
        <v>0.12</v>
      </c>
    </row>
    <row r="9" spans="2:25" s="16" customFormat="1" ht="44.25" customHeight="1" x14ac:dyDescent="0.25">
      <c r="B9" s="484"/>
      <c r="C9" s="538" t="s">
        <v>117</v>
      </c>
      <c r="D9" s="144">
        <v>81</v>
      </c>
      <c r="E9" s="593" t="s">
        <v>10</v>
      </c>
      <c r="F9" s="456" t="s">
        <v>66</v>
      </c>
      <c r="G9" s="710">
        <v>90</v>
      </c>
      <c r="H9" s="158"/>
      <c r="I9" s="203">
        <v>22.41</v>
      </c>
      <c r="J9" s="66">
        <v>15.3</v>
      </c>
      <c r="K9" s="98">
        <v>0.54</v>
      </c>
      <c r="L9" s="321">
        <v>229.77</v>
      </c>
      <c r="M9" s="203">
        <v>0.05</v>
      </c>
      <c r="N9" s="66">
        <v>0.14000000000000001</v>
      </c>
      <c r="O9" s="66">
        <v>1.24</v>
      </c>
      <c r="P9" s="66">
        <v>28.8</v>
      </c>
      <c r="Q9" s="411">
        <v>0</v>
      </c>
      <c r="R9" s="203">
        <v>27.54</v>
      </c>
      <c r="S9" s="66">
        <v>170.72</v>
      </c>
      <c r="T9" s="66">
        <v>21.15</v>
      </c>
      <c r="U9" s="66">
        <v>1.2</v>
      </c>
      <c r="V9" s="66">
        <v>240.57</v>
      </c>
      <c r="W9" s="66">
        <v>4.0000000000000001E-3</v>
      </c>
      <c r="X9" s="66">
        <v>0</v>
      </c>
      <c r="Y9" s="98">
        <v>0.14000000000000001</v>
      </c>
    </row>
    <row r="10" spans="2:25" s="16" customFormat="1" ht="37.5" customHeight="1" x14ac:dyDescent="0.25">
      <c r="B10" s="498"/>
      <c r="C10" s="124"/>
      <c r="D10" s="93">
        <v>104</v>
      </c>
      <c r="E10" s="146" t="s">
        <v>18</v>
      </c>
      <c r="F10" s="312" t="s">
        <v>127</v>
      </c>
      <c r="G10" s="468">
        <v>200</v>
      </c>
      <c r="H10" s="93"/>
      <c r="I10" s="201">
        <v>0</v>
      </c>
      <c r="J10" s="15">
        <v>0</v>
      </c>
      <c r="K10" s="41">
        <v>19.2</v>
      </c>
      <c r="L10" s="208">
        <v>76.8</v>
      </c>
      <c r="M10" s="201">
        <v>0.16</v>
      </c>
      <c r="N10" s="15">
        <v>0.01</v>
      </c>
      <c r="O10" s="15">
        <v>9.16</v>
      </c>
      <c r="P10" s="15">
        <v>99</v>
      </c>
      <c r="Q10" s="18">
        <v>1.1499999999999999</v>
      </c>
      <c r="R10" s="201">
        <v>0.76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41">
        <v>0</v>
      </c>
    </row>
    <row r="11" spans="2:25" s="16" customFormat="1" ht="26.45" customHeight="1" x14ac:dyDescent="0.25">
      <c r="B11" s="498"/>
      <c r="C11" s="124"/>
      <c r="D11" s="95">
        <v>119</v>
      </c>
      <c r="E11" s="148" t="s">
        <v>14</v>
      </c>
      <c r="F11" s="706" t="s">
        <v>19</v>
      </c>
      <c r="G11" s="124">
        <v>25</v>
      </c>
      <c r="H11" s="113"/>
      <c r="I11" s="201">
        <v>1.78</v>
      </c>
      <c r="J11" s="15">
        <v>0.18</v>
      </c>
      <c r="K11" s="41">
        <v>11.05</v>
      </c>
      <c r="L11" s="209">
        <v>60</v>
      </c>
      <c r="M11" s="226">
        <v>2.5000000000000001E-2</v>
      </c>
      <c r="N11" s="20">
        <v>8.0000000000000002E-3</v>
      </c>
      <c r="O11" s="20">
        <v>0</v>
      </c>
      <c r="P11" s="20">
        <v>0</v>
      </c>
      <c r="Q11" s="21">
        <v>0</v>
      </c>
      <c r="R11" s="226">
        <v>9.25</v>
      </c>
      <c r="S11" s="20">
        <v>54.5</v>
      </c>
      <c r="T11" s="20">
        <v>16.25</v>
      </c>
      <c r="U11" s="20">
        <v>0.7</v>
      </c>
      <c r="V11" s="20">
        <v>23.25</v>
      </c>
      <c r="W11" s="20">
        <v>8.0000000000000004E-4</v>
      </c>
      <c r="X11" s="20">
        <v>2E-3</v>
      </c>
      <c r="Y11" s="46">
        <v>0</v>
      </c>
    </row>
    <row r="12" spans="2:25" s="16" customFormat="1" ht="26.45" customHeight="1" x14ac:dyDescent="0.25">
      <c r="B12" s="498"/>
      <c r="C12" s="124"/>
      <c r="D12" s="113">
        <v>120</v>
      </c>
      <c r="E12" s="148" t="s">
        <v>15</v>
      </c>
      <c r="F12" s="706" t="s">
        <v>45</v>
      </c>
      <c r="G12" s="124">
        <v>20</v>
      </c>
      <c r="H12" s="113"/>
      <c r="I12" s="201">
        <v>1.1399999999999999</v>
      </c>
      <c r="J12" s="15">
        <v>0.22</v>
      </c>
      <c r="K12" s="41">
        <v>7.44</v>
      </c>
      <c r="L12" s="209">
        <v>36.26</v>
      </c>
      <c r="M12" s="226">
        <v>0.02</v>
      </c>
      <c r="N12" s="20">
        <v>2.4E-2</v>
      </c>
      <c r="O12" s="20">
        <v>0.08</v>
      </c>
      <c r="P12" s="20">
        <v>0</v>
      </c>
      <c r="Q12" s="21">
        <v>0</v>
      </c>
      <c r="R12" s="226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26.45" customHeight="1" x14ac:dyDescent="0.25">
      <c r="B13" s="498"/>
      <c r="C13" s="415" t="s">
        <v>68</v>
      </c>
      <c r="D13" s="143"/>
      <c r="E13" s="437"/>
      <c r="F13" s="350" t="s">
        <v>21</v>
      </c>
      <c r="G13" s="469">
        <f>G6+G7+G8+G10+G11+G12</f>
        <v>502</v>
      </c>
      <c r="H13" s="395">
        <f t="shared" ref="H13:Y13" si="0">H6+H7+H8+H10+H11+H12</f>
        <v>0</v>
      </c>
      <c r="I13" s="351">
        <f t="shared" si="0"/>
        <v>21.630000000000003</v>
      </c>
      <c r="J13" s="352">
        <f t="shared" si="0"/>
        <v>18.419999999999998</v>
      </c>
      <c r="K13" s="353">
        <f t="shared" si="0"/>
        <v>65.77</v>
      </c>
      <c r="L13" s="509">
        <f>L6+L7+L8+L10+L11+L12</f>
        <v>519.02</v>
      </c>
      <c r="M13" s="351">
        <f t="shared" si="0"/>
        <v>0.38800000000000001</v>
      </c>
      <c r="N13" s="352">
        <f t="shared" si="0"/>
        <v>0.23900000000000002</v>
      </c>
      <c r="O13" s="352">
        <f t="shared" si="0"/>
        <v>14</v>
      </c>
      <c r="P13" s="352">
        <f t="shared" si="0"/>
        <v>271.5</v>
      </c>
      <c r="Q13" s="399">
        <f t="shared" si="0"/>
        <v>1.266</v>
      </c>
      <c r="R13" s="351">
        <f t="shared" si="0"/>
        <v>99.36</v>
      </c>
      <c r="S13" s="352">
        <f t="shared" si="0"/>
        <v>331.86</v>
      </c>
      <c r="T13" s="352">
        <f t="shared" si="0"/>
        <v>127.78</v>
      </c>
      <c r="U13" s="352">
        <f t="shared" si="0"/>
        <v>5.24</v>
      </c>
      <c r="V13" s="352">
        <f t="shared" si="0"/>
        <v>538.21</v>
      </c>
      <c r="W13" s="352">
        <f t="shared" si="0"/>
        <v>6.9800000000000001E-2</v>
      </c>
      <c r="X13" s="352">
        <f t="shared" si="0"/>
        <v>6.8999999999999999E-3</v>
      </c>
      <c r="Y13" s="353">
        <f t="shared" si="0"/>
        <v>0.14100000000000001</v>
      </c>
    </row>
    <row r="14" spans="2:25" s="16" customFormat="1" ht="26.45" customHeight="1" x14ac:dyDescent="0.25">
      <c r="B14" s="498"/>
      <c r="C14" s="539" t="s">
        <v>117</v>
      </c>
      <c r="D14" s="457"/>
      <c r="E14" s="591"/>
      <c r="F14" s="355" t="s">
        <v>21</v>
      </c>
      <c r="G14" s="470">
        <f>G6+G7+G9+G10+G11+G12</f>
        <v>502</v>
      </c>
      <c r="H14" s="396">
        <f t="shared" ref="H14:Y14" si="1">H6+H7+H9+H10+H11+H12</f>
        <v>0</v>
      </c>
      <c r="I14" s="378">
        <f t="shared" si="1"/>
        <v>31.380000000000003</v>
      </c>
      <c r="J14" s="377">
        <f t="shared" si="1"/>
        <v>24.02</v>
      </c>
      <c r="K14" s="379">
        <f t="shared" si="1"/>
        <v>59.47999999999999</v>
      </c>
      <c r="L14" s="510">
        <f>L6+L7+L9+L10+L11+L12</f>
        <v>587.05999999999995</v>
      </c>
      <c r="M14" s="378">
        <f t="shared" si="1"/>
        <v>0.375</v>
      </c>
      <c r="N14" s="377">
        <f t="shared" si="1"/>
        <v>0.26200000000000007</v>
      </c>
      <c r="O14" s="377">
        <f t="shared" si="1"/>
        <v>10.58</v>
      </c>
      <c r="P14" s="377">
        <f t="shared" si="1"/>
        <v>147.30000000000001</v>
      </c>
      <c r="Q14" s="381">
        <f t="shared" si="1"/>
        <v>1.23</v>
      </c>
      <c r="R14" s="378">
        <f t="shared" si="1"/>
        <v>77.429999999999993</v>
      </c>
      <c r="S14" s="377">
        <f t="shared" si="1"/>
        <v>377.28</v>
      </c>
      <c r="T14" s="377">
        <f t="shared" si="1"/>
        <v>122.88000000000001</v>
      </c>
      <c r="U14" s="377">
        <f t="shared" si="1"/>
        <v>4.92</v>
      </c>
      <c r="V14" s="377">
        <f t="shared" si="1"/>
        <v>474.72</v>
      </c>
      <c r="W14" s="377">
        <f t="shared" si="1"/>
        <v>8.8000000000000005E-3</v>
      </c>
      <c r="X14" s="377">
        <f t="shared" si="1"/>
        <v>6.0000000000000001E-3</v>
      </c>
      <c r="Y14" s="379">
        <f t="shared" si="1"/>
        <v>0.16100000000000003</v>
      </c>
    </row>
    <row r="15" spans="2:25" s="16" customFormat="1" ht="26.45" customHeight="1" x14ac:dyDescent="0.25">
      <c r="B15" s="498"/>
      <c r="C15" s="415" t="s">
        <v>68</v>
      </c>
      <c r="D15" s="416"/>
      <c r="E15" s="423"/>
      <c r="F15" s="350" t="s">
        <v>22</v>
      </c>
      <c r="G15" s="417"/>
      <c r="H15" s="416"/>
      <c r="I15" s="249"/>
      <c r="J15" s="60"/>
      <c r="K15" s="61"/>
      <c r="L15" s="511">
        <f>L13/23.5</f>
        <v>22.085957446808511</v>
      </c>
      <c r="M15" s="249"/>
      <c r="N15" s="60"/>
      <c r="O15" s="60"/>
      <c r="P15" s="60"/>
      <c r="Q15" s="100"/>
      <c r="R15" s="249"/>
      <c r="S15" s="60"/>
      <c r="T15" s="60"/>
      <c r="U15" s="60"/>
      <c r="V15" s="60"/>
      <c r="W15" s="60"/>
      <c r="X15" s="60"/>
      <c r="Y15" s="61"/>
    </row>
    <row r="16" spans="2:25" s="16" customFormat="1" ht="26.45" customHeight="1" thickBot="1" x14ac:dyDescent="0.3">
      <c r="B16" s="698"/>
      <c r="C16" s="418" t="s">
        <v>117</v>
      </c>
      <c r="D16" s="145"/>
      <c r="E16" s="507"/>
      <c r="F16" s="361" t="s">
        <v>22</v>
      </c>
      <c r="G16" s="418"/>
      <c r="H16" s="145"/>
      <c r="I16" s="512"/>
      <c r="J16" s="513"/>
      <c r="K16" s="514"/>
      <c r="L16" s="515">
        <f>L14/23.5</f>
        <v>24.981276595744678</v>
      </c>
      <c r="M16" s="512"/>
      <c r="N16" s="513"/>
      <c r="O16" s="513"/>
      <c r="P16" s="513"/>
      <c r="Q16" s="516"/>
      <c r="R16" s="512"/>
      <c r="S16" s="513"/>
      <c r="T16" s="513"/>
      <c r="U16" s="513"/>
      <c r="V16" s="513"/>
      <c r="W16" s="513"/>
      <c r="X16" s="513"/>
      <c r="Y16" s="514"/>
    </row>
    <row r="17" spans="2:28" s="16" customFormat="1" ht="26.45" customHeight="1" x14ac:dyDescent="0.25">
      <c r="B17" s="699" t="s">
        <v>7</v>
      </c>
      <c r="C17" s="695"/>
      <c r="D17" s="434">
        <v>133</v>
      </c>
      <c r="E17" s="121" t="s">
        <v>20</v>
      </c>
      <c r="F17" s="344" t="s">
        <v>163</v>
      </c>
      <c r="G17" s="445">
        <v>60</v>
      </c>
      <c r="H17" s="445"/>
      <c r="I17" s="217">
        <v>1.32</v>
      </c>
      <c r="J17" s="39">
        <v>0.24</v>
      </c>
      <c r="K17" s="40">
        <v>8.82</v>
      </c>
      <c r="L17" s="257">
        <v>40.799999999999997</v>
      </c>
      <c r="M17" s="235">
        <v>0</v>
      </c>
      <c r="N17" s="83">
        <v>0.03</v>
      </c>
      <c r="O17" s="83">
        <v>2.88</v>
      </c>
      <c r="P17" s="83">
        <v>1.2</v>
      </c>
      <c r="Q17" s="463">
        <v>0</v>
      </c>
      <c r="R17" s="235">
        <v>3</v>
      </c>
      <c r="S17" s="83">
        <v>30</v>
      </c>
      <c r="T17" s="83">
        <v>0</v>
      </c>
      <c r="U17" s="83">
        <v>0.24</v>
      </c>
      <c r="V17" s="83">
        <v>81.599999999999994</v>
      </c>
      <c r="W17" s="83">
        <v>0</v>
      </c>
      <c r="X17" s="83">
        <v>2.9999999999999997E-4</v>
      </c>
      <c r="Y17" s="84">
        <v>1.0999999999999999E-2</v>
      </c>
    </row>
    <row r="18" spans="2:28" s="16" customFormat="1" ht="26.45" customHeight="1" x14ac:dyDescent="0.25">
      <c r="B18" s="699"/>
      <c r="C18" s="117"/>
      <c r="D18" s="94">
        <v>36</v>
      </c>
      <c r="E18" s="117" t="s">
        <v>9</v>
      </c>
      <c r="F18" s="150" t="s">
        <v>168</v>
      </c>
      <c r="G18" s="117">
        <v>200</v>
      </c>
      <c r="H18" s="94"/>
      <c r="I18" s="207">
        <v>5</v>
      </c>
      <c r="J18" s="80">
        <v>8.6</v>
      </c>
      <c r="K18" s="179">
        <v>12.6</v>
      </c>
      <c r="L18" s="303">
        <v>147.80000000000001</v>
      </c>
      <c r="M18" s="207">
        <v>0.1</v>
      </c>
      <c r="N18" s="80">
        <v>0.08</v>
      </c>
      <c r="O18" s="80">
        <v>10.08</v>
      </c>
      <c r="P18" s="80">
        <v>96</v>
      </c>
      <c r="Q18" s="81">
        <v>5.1999999999999998E-2</v>
      </c>
      <c r="R18" s="207">
        <v>41.98</v>
      </c>
      <c r="S18" s="80">
        <v>122.08</v>
      </c>
      <c r="T18" s="80">
        <v>36.96</v>
      </c>
      <c r="U18" s="80">
        <v>11.18</v>
      </c>
      <c r="V18" s="80">
        <v>321.39999999999998</v>
      </c>
      <c r="W18" s="80">
        <v>4.0000000000000001E-3</v>
      </c>
      <c r="X18" s="80">
        <v>0</v>
      </c>
      <c r="Y18" s="179">
        <v>0.2</v>
      </c>
    </row>
    <row r="19" spans="2:28" s="16" customFormat="1" ht="39.75" customHeight="1" x14ac:dyDescent="0.25">
      <c r="B19" s="700"/>
      <c r="C19" s="505" t="s">
        <v>68</v>
      </c>
      <c r="D19" s="415">
        <v>259</v>
      </c>
      <c r="E19" s="143" t="s">
        <v>10</v>
      </c>
      <c r="F19" s="600" t="s">
        <v>191</v>
      </c>
      <c r="G19" s="711">
        <v>105</v>
      </c>
      <c r="H19" s="437"/>
      <c r="I19" s="345">
        <v>12.39</v>
      </c>
      <c r="J19" s="346">
        <v>10.59</v>
      </c>
      <c r="K19" s="347">
        <v>16.84</v>
      </c>
      <c r="L19" s="348">
        <v>167.46</v>
      </c>
      <c r="M19" s="345">
        <v>4.2000000000000003E-2</v>
      </c>
      <c r="N19" s="346">
        <v>6.3E-2</v>
      </c>
      <c r="O19" s="346">
        <v>2.88</v>
      </c>
      <c r="P19" s="346">
        <v>73.5</v>
      </c>
      <c r="Q19" s="398">
        <v>2.1000000000000001E-2</v>
      </c>
      <c r="R19" s="345">
        <v>12.7</v>
      </c>
      <c r="S19" s="346">
        <v>145.38999999999999</v>
      </c>
      <c r="T19" s="346">
        <v>71.94</v>
      </c>
      <c r="U19" s="346">
        <v>1.22</v>
      </c>
      <c r="V19" s="346">
        <v>105.04</v>
      </c>
      <c r="W19" s="346">
        <v>6.3E-3</v>
      </c>
      <c r="X19" s="346">
        <v>6.3000000000000003E-4</v>
      </c>
      <c r="Y19" s="347">
        <v>0.115</v>
      </c>
      <c r="AA19" s="422"/>
      <c r="AB19" s="77"/>
    </row>
    <row r="20" spans="2:28" s="16" customFormat="1" ht="26.45" customHeight="1" x14ac:dyDescent="0.25">
      <c r="B20" s="700"/>
      <c r="C20" s="622" t="s">
        <v>70</v>
      </c>
      <c r="D20" s="539">
        <v>150</v>
      </c>
      <c r="E20" s="144" t="s">
        <v>10</v>
      </c>
      <c r="F20" s="456" t="s">
        <v>172</v>
      </c>
      <c r="G20" s="710">
        <v>90</v>
      </c>
      <c r="H20" s="158"/>
      <c r="I20" s="203">
        <v>20.25</v>
      </c>
      <c r="J20" s="66">
        <v>15.57</v>
      </c>
      <c r="K20" s="98">
        <v>2.34</v>
      </c>
      <c r="L20" s="321">
        <v>230.13</v>
      </c>
      <c r="M20" s="203">
        <v>0.06</v>
      </c>
      <c r="N20" s="66">
        <v>0.13</v>
      </c>
      <c r="O20" s="66">
        <v>8.5</v>
      </c>
      <c r="P20" s="66">
        <v>199.8</v>
      </c>
      <c r="Q20" s="411">
        <v>0</v>
      </c>
      <c r="R20" s="203">
        <v>41.24</v>
      </c>
      <c r="S20" s="66">
        <v>108.78</v>
      </c>
      <c r="T20" s="66">
        <v>23.68</v>
      </c>
      <c r="U20" s="66">
        <v>1.39</v>
      </c>
      <c r="V20" s="66">
        <v>287.2</v>
      </c>
      <c r="W20" s="66">
        <v>5.0000000000000001E-3</v>
      </c>
      <c r="X20" s="66">
        <v>8.9999999999999998E-4</v>
      </c>
      <c r="Y20" s="98">
        <v>0.13</v>
      </c>
      <c r="AA20" s="422"/>
      <c r="AB20" s="77"/>
    </row>
    <row r="21" spans="2:28" s="16" customFormat="1" ht="33" customHeight="1" x14ac:dyDescent="0.25">
      <c r="B21" s="700"/>
      <c r="C21" s="505" t="s">
        <v>68</v>
      </c>
      <c r="D21" s="415">
        <v>50</v>
      </c>
      <c r="E21" s="143" t="s">
        <v>59</v>
      </c>
      <c r="F21" s="136" t="s">
        <v>86</v>
      </c>
      <c r="G21" s="415">
        <v>150</v>
      </c>
      <c r="H21" s="437"/>
      <c r="I21" s="489">
        <v>3.3</v>
      </c>
      <c r="J21" s="490">
        <v>7.8</v>
      </c>
      <c r="K21" s="491">
        <v>22.35</v>
      </c>
      <c r="L21" s="492">
        <v>173.1</v>
      </c>
      <c r="M21" s="249">
        <v>0.14000000000000001</v>
      </c>
      <c r="N21" s="60">
        <v>0.12</v>
      </c>
      <c r="O21" s="60">
        <v>18.149999999999999</v>
      </c>
      <c r="P21" s="60">
        <v>21.6</v>
      </c>
      <c r="Q21" s="100">
        <v>0.1</v>
      </c>
      <c r="R21" s="249">
        <v>36.36</v>
      </c>
      <c r="S21" s="60">
        <v>85.5</v>
      </c>
      <c r="T21" s="60">
        <v>27.8</v>
      </c>
      <c r="U21" s="60">
        <v>1.1399999999999999</v>
      </c>
      <c r="V21" s="60">
        <v>701.4</v>
      </c>
      <c r="W21" s="60">
        <v>8.0000000000000002E-3</v>
      </c>
      <c r="X21" s="60">
        <v>2E-3</v>
      </c>
      <c r="Y21" s="61">
        <v>4.2000000000000003E-2</v>
      </c>
      <c r="AA21" s="422"/>
      <c r="AB21" s="77"/>
    </row>
    <row r="22" spans="2:28" s="16" customFormat="1" ht="33" customHeight="1" x14ac:dyDescent="0.25">
      <c r="B22" s="700"/>
      <c r="C22" s="622" t="s">
        <v>70</v>
      </c>
      <c r="D22" s="539">
        <v>51</v>
      </c>
      <c r="E22" s="155" t="s">
        <v>59</v>
      </c>
      <c r="F22" s="707" t="s">
        <v>164</v>
      </c>
      <c r="G22" s="155">
        <v>150</v>
      </c>
      <c r="H22" s="144"/>
      <c r="I22" s="576">
        <v>3.3</v>
      </c>
      <c r="J22" s="577">
        <v>3.9</v>
      </c>
      <c r="K22" s="578">
        <v>25.69</v>
      </c>
      <c r="L22" s="579">
        <v>151.35</v>
      </c>
      <c r="M22" s="576">
        <v>0.15</v>
      </c>
      <c r="N22" s="577">
        <v>0.09</v>
      </c>
      <c r="O22" s="577">
        <v>21</v>
      </c>
      <c r="P22" s="577">
        <v>0</v>
      </c>
      <c r="Q22" s="580">
        <v>0</v>
      </c>
      <c r="R22" s="576">
        <v>14.01</v>
      </c>
      <c r="S22" s="577">
        <v>78.63</v>
      </c>
      <c r="T22" s="577">
        <v>29.37</v>
      </c>
      <c r="U22" s="577">
        <v>1.32</v>
      </c>
      <c r="V22" s="577">
        <v>809.4</v>
      </c>
      <c r="W22" s="577">
        <v>8.0000000000000002E-3</v>
      </c>
      <c r="X22" s="577">
        <v>5.9999999999999995E-4</v>
      </c>
      <c r="Y22" s="578">
        <v>4.4999999999999998E-2</v>
      </c>
      <c r="AA22" s="422"/>
      <c r="AB22" s="77"/>
    </row>
    <row r="23" spans="2:28" s="16" customFormat="1" ht="51" customHeight="1" x14ac:dyDescent="0.25">
      <c r="B23" s="700"/>
      <c r="C23" s="292"/>
      <c r="D23" s="458">
        <v>216</v>
      </c>
      <c r="E23" s="113" t="s">
        <v>18</v>
      </c>
      <c r="F23" s="288" t="s">
        <v>119</v>
      </c>
      <c r="G23" s="124">
        <v>200</v>
      </c>
      <c r="H23" s="214"/>
      <c r="I23" s="201">
        <v>0.26</v>
      </c>
      <c r="J23" s="15">
        <v>0</v>
      </c>
      <c r="K23" s="41">
        <v>15.46</v>
      </c>
      <c r="L23" s="208">
        <v>62</v>
      </c>
      <c r="M23" s="226">
        <v>0</v>
      </c>
      <c r="N23" s="20">
        <v>0</v>
      </c>
      <c r="O23" s="20">
        <v>4.4000000000000004</v>
      </c>
      <c r="P23" s="20">
        <v>0</v>
      </c>
      <c r="Q23" s="21">
        <v>0</v>
      </c>
      <c r="R23" s="226">
        <v>0.4</v>
      </c>
      <c r="S23" s="20">
        <v>0</v>
      </c>
      <c r="T23" s="20">
        <v>0</v>
      </c>
      <c r="U23" s="20">
        <v>0.04</v>
      </c>
      <c r="V23" s="20">
        <v>0.36</v>
      </c>
      <c r="W23" s="20">
        <v>0</v>
      </c>
      <c r="X23" s="20">
        <v>0</v>
      </c>
      <c r="Y23" s="46">
        <v>0</v>
      </c>
      <c r="AA23" s="422"/>
      <c r="AB23" s="77"/>
    </row>
    <row r="24" spans="2:28" s="16" customFormat="1" ht="26.45" customHeight="1" x14ac:dyDescent="0.25">
      <c r="B24" s="700"/>
      <c r="C24" s="292"/>
      <c r="D24" s="303">
        <v>119</v>
      </c>
      <c r="E24" s="147" t="s">
        <v>14</v>
      </c>
      <c r="F24" s="114" t="s">
        <v>51</v>
      </c>
      <c r="G24" s="455">
        <v>30</v>
      </c>
      <c r="H24" s="147"/>
      <c r="I24" s="226">
        <v>2.13</v>
      </c>
      <c r="J24" s="20">
        <v>0.21</v>
      </c>
      <c r="K24" s="46">
        <v>13.26</v>
      </c>
      <c r="L24" s="343">
        <v>72</v>
      </c>
      <c r="M24" s="226">
        <v>0.03</v>
      </c>
      <c r="N24" s="20">
        <v>0.01</v>
      </c>
      <c r="O24" s="20">
        <v>0</v>
      </c>
      <c r="P24" s="20">
        <v>0</v>
      </c>
      <c r="Q24" s="21">
        <v>0</v>
      </c>
      <c r="R24" s="226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  <c r="AA24" s="77"/>
      <c r="AB24" s="77"/>
    </row>
    <row r="25" spans="2:28" s="16" customFormat="1" ht="26.45" customHeight="1" x14ac:dyDescent="0.25">
      <c r="B25" s="700"/>
      <c r="C25" s="292"/>
      <c r="D25" s="94">
        <v>120</v>
      </c>
      <c r="E25" s="147" t="s">
        <v>15</v>
      </c>
      <c r="F25" s="114" t="s">
        <v>45</v>
      </c>
      <c r="G25" s="455">
        <v>20</v>
      </c>
      <c r="H25" s="147"/>
      <c r="I25" s="226">
        <v>1.1399999999999999</v>
      </c>
      <c r="J25" s="20">
        <v>0.22</v>
      </c>
      <c r="K25" s="46">
        <v>7.44</v>
      </c>
      <c r="L25" s="343">
        <v>36.26</v>
      </c>
      <c r="M25" s="226">
        <v>0.02</v>
      </c>
      <c r="N25" s="20">
        <v>2.4E-2</v>
      </c>
      <c r="O25" s="20">
        <v>0.08</v>
      </c>
      <c r="P25" s="20">
        <v>0</v>
      </c>
      <c r="Q25" s="21">
        <v>0</v>
      </c>
      <c r="R25" s="226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8" s="16" customFormat="1" ht="26.45" customHeight="1" x14ac:dyDescent="0.25">
      <c r="B26" s="700"/>
      <c r="C26" s="505" t="s">
        <v>68</v>
      </c>
      <c r="D26" s="327"/>
      <c r="E26" s="701"/>
      <c r="F26" s="350" t="s">
        <v>21</v>
      </c>
      <c r="G26" s="469">
        <f>G17+G18+G19+G21+G23+G24+G25</f>
        <v>765</v>
      </c>
      <c r="H26" s="390">
        <f t="shared" ref="H26:Y26" si="2">H17+H18+H19+H21+H23+H24+H25</f>
        <v>0</v>
      </c>
      <c r="I26" s="351">
        <f t="shared" si="2"/>
        <v>25.540000000000003</v>
      </c>
      <c r="J26" s="352">
        <f t="shared" si="2"/>
        <v>27.66</v>
      </c>
      <c r="K26" s="353">
        <f t="shared" si="2"/>
        <v>96.77000000000001</v>
      </c>
      <c r="L26" s="390">
        <f t="shared" si="2"/>
        <v>699.42000000000007</v>
      </c>
      <c r="M26" s="351">
        <f t="shared" si="2"/>
        <v>0.33200000000000007</v>
      </c>
      <c r="N26" s="352">
        <f t="shared" si="2"/>
        <v>0.32700000000000001</v>
      </c>
      <c r="O26" s="352">
        <f t="shared" si="2"/>
        <v>38.469999999999992</v>
      </c>
      <c r="P26" s="352">
        <f t="shared" si="2"/>
        <v>192.29999999999998</v>
      </c>
      <c r="Q26" s="399">
        <f t="shared" si="2"/>
        <v>0.17299999999999999</v>
      </c>
      <c r="R26" s="351">
        <f t="shared" si="2"/>
        <v>112.33999999999999</v>
      </c>
      <c r="S26" s="352">
        <f t="shared" si="2"/>
        <v>472.37</v>
      </c>
      <c r="T26" s="352">
        <f t="shared" si="2"/>
        <v>164.4</v>
      </c>
      <c r="U26" s="352">
        <f t="shared" si="2"/>
        <v>15.120000000000001</v>
      </c>
      <c r="V26" s="352">
        <f t="shared" si="2"/>
        <v>1311.2</v>
      </c>
      <c r="W26" s="352">
        <f t="shared" si="2"/>
        <v>2.1299999999999999E-2</v>
      </c>
      <c r="X26" s="352">
        <f t="shared" si="2"/>
        <v>6.9300000000000004E-3</v>
      </c>
      <c r="Y26" s="353">
        <f t="shared" si="2"/>
        <v>0.38</v>
      </c>
    </row>
    <row r="27" spans="2:28" s="16" customFormat="1" ht="26.45" customHeight="1" x14ac:dyDescent="0.25">
      <c r="B27" s="700"/>
      <c r="C27" s="622" t="s">
        <v>117</v>
      </c>
      <c r="D27" s="328"/>
      <c r="E27" s="702"/>
      <c r="F27" s="355" t="s">
        <v>21</v>
      </c>
      <c r="G27" s="470">
        <f>G17+G18+G20+G22+G23+G24+G25</f>
        <v>750</v>
      </c>
      <c r="H27" s="397">
        <f t="shared" ref="H27:Y27" si="3">H17+H18+H20+H22+H23+H24+H25</f>
        <v>0</v>
      </c>
      <c r="I27" s="378">
        <f t="shared" si="3"/>
        <v>33.400000000000006</v>
      </c>
      <c r="J27" s="377">
        <f t="shared" si="3"/>
        <v>28.74</v>
      </c>
      <c r="K27" s="379">
        <f t="shared" si="3"/>
        <v>85.61</v>
      </c>
      <c r="L27" s="397">
        <f t="shared" si="3"/>
        <v>740.34</v>
      </c>
      <c r="M27" s="378">
        <f t="shared" si="3"/>
        <v>0.36</v>
      </c>
      <c r="N27" s="377">
        <f t="shared" si="3"/>
        <v>0.36399999999999999</v>
      </c>
      <c r="O27" s="377">
        <f t="shared" si="3"/>
        <v>46.94</v>
      </c>
      <c r="P27" s="377">
        <f t="shared" si="3"/>
        <v>297</v>
      </c>
      <c r="Q27" s="381">
        <f t="shared" si="3"/>
        <v>5.1999999999999998E-2</v>
      </c>
      <c r="R27" s="378">
        <f t="shared" si="3"/>
        <v>118.53</v>
      </c>
      <c r="S27" s="377">
        <f t="shared" si="3"/>
        <v>428.89</v>
      </c>
      <c r="T27" s="377">
        <f t="shared" si="3"/>
        <v>117.71000000000001</v>
      </c>
      <c r="U27" s="377">
        <f t="shared" si="3"/>
        <v>15.47</v>
      </c>
      <c r="V27" s="377">
        <f t="shared" si="3"/>
        <v>1601.36</v>
      </c>
      <c r="W27" s="377">
        <f t="shared" si="3"/>
        <v>2.0000000000000004E-2</v>
      </c>
      <c r="X27" s="377">
        <f t="shared" si="3"/>
        <v>5.7999999999999996E-3</v>
      </c>
      <c r="Y27" s="379">
        <f t="shared" si="3"/>
        <v>0.39800000000000002</v>
      </c>
    </row>
    <row r="28" spans="2:28" s="16" customFormat="1" ht="26.45" customHeight="1" x14ac:dyDescent="0.25">
      <c r="B28" s="700"/>
      <c r="C28" s="505" t="s">
        <v>68</v>
      </c>
      <c r="D28" s="329"/>
      <c r="E28" s="703"/>
      <c r="F28" s="350" t="s">
        <v>22</v>
      </c>
      <c r="G28" s="483"/>
      <c r="H28" s="416"/>
      <c r="I28" s="172"/>
      <c r="J28" s="22"/>
      <c r="K28" s="62"/>
      <c r="L28" s="421">
        <f>L26/23.5</f>
        <v>29.762553191489364</v>
      </c>
      <c r="M28" s="172"/>
      <c r="N28" s="22"/>
      <c r="O28" s="22"/>
      <c r="P28" s="22"/>
      <c r="Q28" s="99"/>
      <c r="R28" s="172"/>
      <c r="S28" s="22"/>
      <c r="T28" s="22"/>
      <c r="U28" s="22"/>
      <c r="V28" s="22"/>
      <c r="W28" s="22"/>
      <c r="X28" s="22"/>
      <c r="Y28" s="62"/>
    </row>
    <row r="29" spans="2:28" s="16" customFormat="1" ht="26.45" customHeight="1" thickBot="1" x14ac:dyDescent="0.3">
      <c r="B29" s="704"/>
      <c r="C29" s="465" t="s">
        <v>117</v>
      </c>
      <c r="D29" s="482"/>
      <c r="E29" s="599"/>
      <c r="F29" s="361" t="s">
        <v>22</v>
      </c>
      <c r="G29" s="418"/>
      <c r="H29" s="145"/>
      <c r="I29" s="363"/>
      <c r="J29" s="364"/>
      <c r="K29" s="365"/>
      <c r="L29" s="508">
        <f>L27/23.5</f>
        <v>31.503829787234043</v>
      </c>
      <c r="M29" s="363"/>
      <c r="N29" s="364"/>
      <c r="O29" s="364"/>
      <c r="P29" s="364"/>
      <c r="Q29" s="400"/>
      <c r="R29" s="363"/>
      <c r="S29" s="364"/>
      <c r="T29" s="364"/>
      <c r="U29" s="364"/>
      <c r="V29" s="364"/>
      <c r="W29" s="364"/>
      <c r="X29" s="364"/>
      <c r="Y29" s="365"/>
    </row>
    <row r="30" spans="2:28" s="111" customFormat="1" ht="26.45" customHeight="1" x14ac:dyDescent="0.25">
      <c r="B30" s="281"/>
      <c r="C30" s="281"/>
      <c r="D30" s="282"/>
      <c r="E30" s="281"/>
      <c r="F30" s="283"/>
      <c r="G30" s="281"/>
      <c r="H30" s="281"/>
      <c r="I30" s="281"/>
      <c r="J30" s="281"/>
      <c r="K30" s="281"/>
      <c r="L30" s="284"/>
      <c r="M30" s="281"/>
      <c r="N30" s="281"/>
      <c r="O30" s="281"/>
      <c r="P30" s="281"/>
      <c r="Q30" s="281"/>
      <c r="R30" s="281"/>
      <c r="S30" s="281"/>
      <c r="T30" s="281"/>
    </row>
    <row r="31" spans="2:28" s="111" customFormat="1" ht="26.45" customHeight="1" x14ac:dyDescent="0.25">
      <c r="B31" s="712" t="s">
        <v>61</v>
      </c>
      <c r="C31" s="713"/>
      <c r="D31" s="714"/>
      <c r="E31" s="714"/>
      <c r="F31" s="283"/>
      <c r="G31" s="281"/>
      <c r="H31" s="281"/>
      <c r="I31" s="281"/>
      <c r="J31" s="281"/>
      <c r="K31" s="281"/>
      <c r="L31" s="284"/>
      <c r="M31" s="281"/>
      <c r="N31" s="281"/>
      <c r="O31" s="281"/>
      <c r="P31" s="281"/>
      <c r="Q31" s="281"/>
      <c r="R31" s="281"/>
      <c r="S31" s="281"/>
      <c r="T31" s="281"/>
    </row>
    <row r="32" spans="2:28" ht="15.75" x14ac:dyDescent="0.25">
      <c r="B32" s="715" t="s">
        <v>62</v>
      </c>
      <c r="C32" s="716"/>
      <c r="D32" s="717"/>
      <c r="E32" s="717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20" ht="15.75" x14ac:dyDescent="0.25">
      <c r="B33" s="77"/>
      <c r="C33" s="77"/>
      <c r="D33" s="718"/>
      <c r="E33" s="77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2:20" x14ac:dyDescent="0.25">
      <c r="B34" s="11"/>
      <c r="C34" s="11"/>
      <c r="D34" s="28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20" x14ac:dyDescent="0.25">
      <c r="B35" s="11"/>
      <c r="C35" s="11"/>
      <c r="D35" s="280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2:20" x14ac:dyDescent="0.25">
      <c r="B36" s="11"/>
      <c r="C36" s="11"/>
      <c r="D36" s="280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20" x14ac:dyDescent="0.25">
      <c r="B37" s="11"/>
      <c r="C37" s="11"/>
      <c r="D37" s="280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2:20" x14ac:dyDescent="0.25">
      <c r="B38" s="11"/>
      <c r="C38" s="11"/>
      <c r="D38" s="28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20" x14ac:dyDescent="0.25">
      <c r="B39" s="11"/>
      <c r="C39" s="11"/>
      <c r="D39" s="280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2:20" x14ac:dyDescent="0.25">
      <c r="B40" s="11"/>
      <c r="C40" s="11"/>
      <c r="D40" s="280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2:20" x14ac:dyDescent="0.25">
      <c r="B41" s="11"/>
      <c r="C41" s="11"/>
      <c r="D41" s="280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2:20" s="406" customFormat="1" ht="12.75" x14ac:dyDescent="0.2"/>
    <row r="43" spans="2:20" s="406" customFormat="1" ht="12.75" x14ac:dyDescent="0.2"/>
    <row r="44" spans="2:20" s="406" customFormat="1" ht="12.75" x14ac:dyDescent="0.2"/>
    <row r="45" spans="2:20" s="406" customFormat="1" ht="12.75" x14ac:dyDescent="0.2"/>
    <row r="46" spans="2:20" s="406" customFormat="1" ht="12.75" x14ac:dyDescent="0.2"/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topLeftCell="A13" zoomScale="60" zoomScaleNormal="60" workbookViewId="0">
      <selection activeCell="D22" sqref="D22:D25"/>
    </sheetView>
  </sheetViews>
  <sheetFormatPr defaultRowHeight="15" x14ac:dyDescent="0.25"/>
  <cols>
    <col min="2" max="3" width="16.85546875" customWidth="1"/>
    <col min="4" max="4" width="27.5703125" style="5" customWidth="1"/>
    <col min="5" max="5" width="20.85546875" customWidth="1"/>
    <col min="6" max="6" width="54.28515625" customWidth="1"/>
    <col min="7" max="7" width="13.85546875" customWidth="1"/>
    <col min="8" max="8" width="14.85546875" customWidth="1"/>
    <col min="9" max="9" width="12.42578125" customWidth="1"/>
    <col min="10" max="10" width="11.28515625" customWidth="1"/>
    <col min="11" max="11" width="12.85546875" customWidth="1"/>
    <col min="12" max="12" width="27.85546875" customWidth="1"/>
    <col min="13" max="13" width="11.28515625" customWidth="1"/>
    <col min="23" max="23" width="11.7109375" customWidth="1"/>
    <col min="24" max="24" width="13.42578125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20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64"/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72"/>
      <c r="K4" s="873"/>
      <c r="L4" s="859" t="s">
        <v>180</v>
      </c>
      <c r="M4" s="850" t="s">
        <v>24</v>
      </c>
      <c r="N4" s="851"/>
      <c r="O4" s="866"/>
      <c r="P4" s="866"/>
      <c r="Q4" s="867"/>
      <c r="R4" s="861" t="s">
        <v>25</v>
      </c>
      <c r="S4" s="868"/>
      <c r="T4" s="868"/>
      <c r="U4" s="868"/>
      <c r="V4" s="868"/>
      <c r="W4" s="868"/>
      <c r="X4" s="868"/>
      <c r="Y4" s="869"/>
    </row>
    <row r="5" spans="2:25" s="16" customFormat="1" ht="46.5" thickBot="1" x14ac:dyDescent="0.3">
      <c r="B5" s="870"/>
      <c r="C5" s="874"/>
      <c r="D5" s="870"/>
      <c r="E5" s="870"/>
      <c r="F5" s="870"/>
      <c r="G5" s="870"/>
      <c r="H5" s="870"/>
      <c r="I5" s="647" t="s">
        <v>27</v>
      </c>
      <c r="J5" s="405" t="s">
        <v>28</v>
      </c>
      <c r="K5" s="648" t="s">
        <v>29</v>
      </c>
      <c r="L5" s="871"/>
      <c r="M5" s="286" t="s">
        <v>30</v>
      </c>
      <c r="N5" s="286" t="s">
        <v>105</v>
      </c>
      <c r="O5" s="286" t="s">
        <v>31</v>
      </c>
      <c r="P5" s="404" t="s">
        <v>106</v>
      </c>
      <c r="Q5" s="286" t="s">
        <v>107</v>
      </c>
      <c r="R5" s="286" t="s">
        <v>32</v>
      </c>
      <c r="S5" s="286" t="s">
        <v>33</v>
      </c>
      <c r="T5" s="286" t="s">
        <v>34</v>
      </c>
      <c r="U5" s="286" t="s">
        <v>35</v>
      </c>
      <c r="V5" s="286" t="s">
        <v>108</v>
      </c>
      <c r="W5" s="286" t="s">
        <v>109</v>
      </c>
      <c r="X5" s="286" t="s">
        <v>110</v>
      </c>
      <c r="Y5" s="405" t="s">
        <v>111</v>
      </c>
    </row>
    <row r="6" spans="2:25" s="16" customFormat="1" ht="39" customHeight="1" x14ac:dyDescent="0.25">
      <c r="B6" s="681" t="s">
        <v>6</v>
      </c>
      <c r="C6" s="121"/>
      <c r="D6" s="480">
        <v>29</v>
      </c>
      <c r="E6" s="131" t="s">
        <v>20</v>
      </c>
      <c r="F6" s="815" t="s">
        <v>143</v>
      </c>
      <c r="G6" s="190">
        <v>60</v>
      </c>
      <c r="H6" s="672"/>
      <c r="I6" s="375">
        <v>0.66</v>
      </c>
      <c r="J6" s="300">
        <v>0.12</v>
      </c>
      <c r="K6" s="376">
        <v>2.2799999999999998</v>
      </c>
      <c r="L6" s="499">
        <v>14.4</v>
      </c>
      <c r="M6" s="553">
        <v>0.04</v>
      </c>
      <c r="N6" s="554">
        <v>0.02</v>
      </c>
      <c r="O6" s="555">
        <v>15</v>
      </c>
      <c r="P6" s="555">
        <v>80</v>
      </c>
      <c r="Q6" s="556">
        <v>0</v>
      </c>
      <c r="R6" s="554">
        <v>8.4</v>
      </c>
      <c r="S6" s="555">
        <v>15.6</v>
      </c>
      <c r="T6" s="555">
        <v>12</v>
      </c>
      <c r="U6" s="555">
        <v>0.54</v>
      </c>
      <c r="V6" s="555">
        <v>174</v>
      </c>
      <c r="W6" s="555">
        <v>1.1999999999999999E-3</v>
      </c>
      <c r="X6" s="555">
        <v>2.4000000000000001E-4</v>
      </c>
      <c r="Y6" s="556">
        <v>0.01</v>
      </c>
    </row>
    <row r="7" spans="2:25" s="16" customFormat="1" ht="39" customHeight="1" x14ac:dyDescent="0.25">
      <c r="B7" s="679"/>
      <c r="C7" s="137" t="s">
        <v>68</v>
      </c>
      <c r="D7" s="143">
        <v>249</v>
      </c>
      <c r="E7" s="154" t="s">
        <v>10</v>
      </c>
      <c r="F7" s="551" t="s">
        <v>190</v>
      </c>
      <c r="G7" s="598">
        <v>210</v>
      </c>
      <c r="H7" s="154"/>
      <c r="I7" s="615">
        <v>16.96</v>
      </c>
      <c r="J7" s="346">
        <v>24.611999999999998</v>
      </c>
      <c r="K7" s="398">
        <v>31.122</v>
      </c>
      <c r="L7" s="624">
        <v>416.03</v>
      </c>
      <c r="M7" s="345">
        <v>0.16800000000000001</v>
      </c>
      <c r="N7" s="615">
        <v>0.105</v>
      </c>
      <c r="O7" s="346">
        <v>0.28999999999999998</v>
      </c>
      <c r="P7" s="346">
        <v>21</v>
      </c>
      <c r="Q7" s="347">
        <v>3.5999999999999997E-2</v>
      </c>
      <c r="R7" s="345">
        <v>26.43</v>
      </c>
      <c r="S7" s="346">
        <v>120.85</v>
      </c>
      <c r="T7" s="346">
        <v>16.86</v>
      </c>
      <c r="U7" s="346">
        <v>1.6</v>
      </c>
      <c r="V7" s="346">
        <v>197.148</v>
      </c>
      <c r="W7" s="346">
        <v>2.3E-3</v>
      </c>
      <c r="X7" s="346">
        <v>7.0000000000000001E-3</v>
      </c>
      <c r="Y7" s="347">
        <v>2.1000000000000001E-2</v>
      </c>
    </row>
    <row r="8" spans="2:25" s="16" customFormat="1" ht="39" customHeight="1" x14ac:dyDescent="0.25">
      <c r="B8" s="679"/>
      <c r="C8" s="847" t="s">
        <v>70</v>
      </c>
      <c r="D8" s="539">
        <v>89</v>
      </c>
      <c r="E8" s="155" t="s">
        <v>10</v>
      </c>
      <c r="F8" s="709" t="s">
        <v>83</v>
      </c>
      <c r="G8" s="584">
        <v>90</v>
      </c>
      <c r="H8" s="144"/>
      <c r="I8" s="271">
        <v>18.13</v>
      </c>
      <c r="J8" s="57">
        <v>17.05</v>
      </c>
      <c r="K8" s="74">
        <v>3.69</v>
      </c>
      <c r="L8" s="270">
        <v>240.96</v>
      </c>
      <c r="M8" s="340">
        <v>0.06</v>
      </c>
      <c r="N8" s="572">
        <v>0.13</v>
      </c>
      <c r="O8" s="78">
        <v>1.06</v>
      </c>
      <c r="P8" s="78">
        <v>0</v>
      </c>
      <c r="Q8" s="392">
        <v>0</v>
      </c>
      <c r="R8" s="340">
        <v>17.03</v>
      </c>
      <c r="S8" s="78">
        <v>176.72</v>
      </c>
      <c r="T8" s="78">
        <v>23.18</v>
      </c>
      <c r="U8" s="78">
        <v>2.61</v>
      </c>
      <c r="V8" s="78">
        <v>317</v>
      </c>
      <c r="W8" s="78">
        <v>7.0000000000000001E-3</v>
      </c>
      <c r="X8" s="78">
        <v>3.5E-4</v>
      </c>
      <c r="Y8" s="341">
        <v>0.06</v>
      </c>
    </row>
    <row r="9" spans="2:25" s="16" customFormat="1" ht="39" customHeight="1" x14ac:dyDescent="0.25">
      <c r="B9" s="679"/>
      <c r="C9" s="847" t="s">
        <v>70</v>
      </c>
      <c r="D9" s="539">
        <v>65</v>
      </c>
      <c r="E9" s="155" t="s">
        <v>46</v>
      </c>
      <c r="F9" s="245" t="s">
        <v>50</v>
      </c>
      <c r="G9" s="479">
        <v>150</v>
      </c>
      <c r="H9" s="158"/>
      <c r="I9" s="271">
        <v>6.45</v>
      </c>
      <c r="J9" s="57">
        <v>4.05</v>
      </c>
      <c r="K9" s="74">
        <v>40.200000000000003</v>
      </c>
      <c r="L9" s="270">
        <v>223.65</v>
      </c>
      <c r="M9" s="271">
        <v>0.08</v>
      </c>
      <c r="N9" s="57">
        <v>0.02</v>
      </c>
      <c r="O9" s="57">
        <v>0</v>
      </c>
      <c r="P9" s="57">
        <v>30</v>
      </c>
      <c r="Q9" s="58">
        <v>0.11</v>
      </c>
      <c r="R9" s="271">
        <v>13.05</v>
      </c>
      <c r="S9" s="57">
        <v>58.34</v>
      </c>
      <c r="T9" s="57">
        <v>22.53</v>
      </c>
      <c r="U9" s="57">
        <v>1.25</v>
      </c>
      <c r="V9" s="57">
        <v>1.1000000000000001</v>
      </c>
      <c r="W9" s="57">
        <v>0</v>
      </c>
      <c r="X9" s="57">
        <v>0</v>
      </c>
      <c r="Y9" s="98">
        <v>0</v>
      </c>
    </row>
    <row r="10" spans="2:25" s="16" customFormat="1" ht="39" customHeight="1" x14ac:dyDescent="0.25">
      <c r="B10" s="679"/>
      <c r="C10" s="116"/>
      <c r="D10" s="124">
        <v>107</v>
      </c>
      <c r="E10" s="113" t="s">
        <v>18</v>
      </c>
      <c r="F10" s="291" t="s">
        <v>121</v>
      </c>
      <c r="G10" s="767">
        <v>200</v>
      </c>
      <c r="H10" s="148"/>
      <c r="I10" s="201">
        <v>0.8</v>
      </c>
      <c r="J10" s="15">
        <v>0.2</v>
      </c>
      <c r="K10" s="41">
        <v>23.2</v>
      </c>
      <c r="L10" s="208">
        <v>94.4</v>
      </c>
      <c r="M10" s="201">
        <v>0.02</v>
      </c>
      <c r="N10" s="15"/>
      <c r="O10" s="15">
        <v>4</v>
      </c>
      <c r="P10" s="15">
        <v>0</v>
      </c>
      <c r="Q10" s="18"/>
      <c r="R10" s="201">
        <v>16</v>
      </c>
      <c r="S10" s="15">
        <v>18</v>
      </c>
      <c r="T10" s="15">
        <v>10</v>
      </c>
      <c r="U10" s="15">
        <v>0.4</v>
      </c>
      <c r="V10" s="15"/>
      <c r="W10" s="15"/>
      <c r="X10" s="15"/>
      <c r="Y10" s="41"/>
    </row>
    <row r="11" spans="2:25" s="16" customFormat="1" ht="39" customHeight="1" x14ac:dyDescent="0.25">
      <c r="B11" s="699"/>
      <c r="C11" s="117"/>
      <c r="D11" s="458">
        <v>119</v>
      </c>
      <c r="E11" s="147" t="s">
        <v>14</v>
      </c>
      <c r="F11" s="848" t="s">
        <v>51</v>
      </c>
      <c r="G11" s="455">
        <v>20</v>
      </c>
      <c r="H11" s="236"/>
      <c r="I11" s="226">
        <v>1.4</v>
      </c>
      <c r="J11" s="20">
        <v>0.14000000000000001</v>
      </c>
      <c r="K11" s="487">
        <v>8.8000000000000007</v>
      </c>
      <c r="L11" s="225">
        <v>48</v>
      </c>
      <c r="M11" s="226">
        <v>0.02</v>
      </c>
      <c r="N11" s="20">
        <v>6.0000000000000001E-3</v>
      </c>
      <c r="O11" s="20">
        <v>0</v>
      </c>
      <c r="P11" s="20">
        <v>0</v>
      </c>
      <c r="Q11" s="21">
        <v>0</v>
      </c>
      <c r="R11" s="226">
        <v>7.4</v>
      </c>
      <c r="S11" s="20">
        <v>43.6</v>
      </c>
      <c r="T11" s="20">
        <v>13</v>
      </c>
      <c r="U11" s="20">
        <v>0.56000000000000005</v>
      </c>
      <c r="V11" s="20">
        <v>18.600000000000001</v>
      </c>
      <c r="W11" s="20">
        <v>5.9999999999999995E-4</v>
      </c>
      <c r="X11" s="20">
        <v>1E-3</v>
      </c>
      <c r="Y11" s="787">
        <v>0</v>
      </c>
    </row>
    <row r="12" spans="2:25" s="16" customFormat="1" ht="39" customHeight="1" x14ac:dyDescent="0.25">
      <c r="B12" s="679"/>
      <c r="C12" s="116"/>
      <c r="D12" s="455">
        <v>120</v>
      </c>
      <c r="E12" s="117" t="s">
        <v>15</v>
      </c>
      <c r="F12" s="849" t="s">
        <v>45</v>
      </c>
      <c r="G12" s="147">
        <v>20</v>
      </c>
      <c r="H12" s="788"/>
      <c r="I12" s="226">
        <v>1.1399999999999999</v>
      </c>
      <c r="J12" s="20">
        <v>0.22</v>
      </c>
      <c r="K12" s="46">
        <v>7.44</v>
      </c>
      <c r="L12" s="343">
        <v>36.26</v>
      </c>
      <c r="M12" s="226">
        <v>0.02</v>
      </c>
      <c r="N12" s="20">
        <v>2.4E-2</v>
      </c>
      <c r="O12" s="20">
        <v>0.08</v>
      </c>
      <c r="P12" s="20">
        <v>0</v>
      </c>
      <c r="Q12" s="21">
        <v>0</v>
      </c>
      <c r="R12" s="226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9" customHeight="1" x14ac:dyDescent="0.25">
      <c r="B13" s="679"/>
      <c r="C13" s="154" t="s">
        <v>68</v>
      </c>
      <c r="D13" s="415"/>
      <c r="E13" s="437"/>
      <c r="F13" s="350" t="s">
        <v>21</v>
      </c>
      <c r="G13" s="469">
        <f>G6+G7+G10+G11+G12</f>
        <v>510</v>
      </c>
      <c r="H13" s="390"/>
      <c r="I13" s="351">
        <f t="shared" ref="I13:Y13" si="0">I6+I7+I10+I11+I12</f>
        <v>20.96</v>
      </c>
      <c r="J13" s="352">
        <f t="shared" si="0"/>
        <v>25.291999999999998</v>
      </c>
      <c r="K13" s="353">
        <f t="shared" si="0"/>
        <v>72.841999999999999</v>
      </c>
      <c r="L13" s="509">
        <f t="shared" si="0"/>
        <v>609.08999999999992</v>
      </c>
      <c r="M13" s="351">
        <f t="shared" si="0"/>
        <v>0.26800000000000002</v>
      </c>
      <c r="N13" s="352">
        <f t="shared" si="0"/>
        <v>0.155</v>
      </c>
      <c r="O13" s="352">
        <f t="shared" si="0"/>
        <v>19.369999999999997</v>
      </c>
      <c r="P13" s="352">
        <f t="shared" si="0"/>
        <v>101</v>
      </c>
      <c r="Q13" s="399">
        <f t="shared" si="0"/>
        <v>3.5999999999999997E-2</v>
      </c>
      <c r="R13" s="351">
        <f t="shared" si="0"/>
        <v>65.03</v>
      </c>
      <c r="S13" s="352">
        <f t="shared" si="0"/>
        <v>222.04999999999998</v>
      </c>
      <c r="T13" s="352">
        <f t="shared" si="0"/>
        <v>60.06</v>
      </c>
      <c r="U13" s="352">
        <f t="shared" si="0"/>
        <v>3.56</v>
      </c>
      <c r="V13" s="352">
        <f t="shared" si="0"/>
        <v>463.24800000000005</v>
      </c>
      <c r="W13" s="352">
        <f t="shared" si="0"/>
        <v>6.0999999999999995E-3</v>
      </c>
      <c r="X13" s="352">
        <f t="shared" si="0"/>
        <v>1.0240000000000001E-2</v>
      </c>
      <c r="Y13" s="353">
        <f t="shared" si="0"/>
        <v>4.2999999999999997E-2</v>
      </c>
    </row>
    <row r="14" spans="2:25" s="16" customFormat="1" ht="39" customHeight="1" x14ac:dyDescent="0.25">
      <c r="B14" s="679"/>
      <c r="C14" s="155" t="s">
        <v>70</v>
      </c>
      <c r="D14" s="675"/>
      <c r="E14" s="591"/>
      <c r="F14" s="355" t="s">
        <v>21</v>
      </c>
      <c r="G14" s="470">
        <f>G6+G8+G9+G10+G11+G12</f>
        <v>540</v>
      </c>
      <c r="H14" s="397"/>
      <c r="I14" s="378">
        <f t="shared" ref="I14:Y14" si="1">I6+I8+I9+I10+I11+I12</f>
        <v>28.58</v>
      </c>
      <c r="J14" s="377">
        <f t="shared" si="1"/>
        <v>21.78</v>
      </c>
      <c r="K14" s="379">
        <f t="shared" si="1"/>
        <v>85.61</v>
      </c>
      <c r="L14" s="510">
        <f>L6+L8+L9+L10+L11+L12</f>
        <v>657.67</v>
      </c>
      <c r="M14" s="378">
        <f t="shared" si="1"/>
        <v>0.23999999999999996</v>
      </c>
      <c r="N14" s="377">
        <f t="shared" si="1"/>
        <v>0.19999999999999998</v>
      </c>
      <c r="O14" s="377">
        <f t="shared" si="1"/>
        <v>20.139999999999997</v>
      </c>
      <c r="P14" s="377">
        <f t="shared" si="1"/>
        <v>110</v>
      </c>
      <c r="Q14" s="381">
        <f t="shared" si="1"/>
        <v>0.11</v>
      </c>
      <c r="R14" s="378">
        <f t="shared" si="1"/>
        <v>68.680000000000007</v>
      </c>
      <c r="S14" s="377">
        <f t="shared" si="1"/>
        <v>336.26</v>
      </c>
      <c r="T14" s="377">
        <f t="shared" si="1"/>
        <v>88.910000000000011</v>
      </c>
      <c r="U14" s="377">
        <f t="shared" si="1"/>
        <v>5.8200000000000012</v>
      </c>
      <c r="V14" s="377">
        <f t="shared" si="1"/>
        <v>584.20000000000005</v>
      </c>
      <c r="W14" s="377">
        <f t="shared" si="1"/>
        <v>1.0800000000000001E-2</v>
      </c>
      <c r="X14" s="377">
        <f t="shared" si="1"/>
        <v>3.5900000000000003E-3</v>
      </c>
      <c r="Y14" s="379">
        <f t="shared" si="1"/>
        <v>8.199999999999999E-2</v>
      </c>
    </row>
    <row r="15" spans="2:25" s="16" customFormat="1" ht="39" customHeight="1" x14ac:dyDescent="0.25">
      <c r="B15" s="679"/>
      <c r="C15" s="154" t="s">
        <v>68</v>
      </c>
      <c r="D15" s="676"/>
      <c r="E15" s="423"/>
      <c r="F15" s="350" t="s">
        <v>22</v>
      </c>
      <c r="G15" s="417"/>
      <c r="H15" s="423"/>
      <c r="I15" s="249"/>
      <c r="J15" s="60"/>
      <c r="K15" s="61"/>
      <c r="L15" s="511">
        <f>L13/23.5</f>
        <v>25.918723404255317</v>
      </c>
      <c r="M15" s="249"/>
      <c r="N15" s="60"/>
      <c r="O15" s="60"/>
      <c r="P15" s="60"/>
      <c r="Q15" s="100"/>
      <c r="R15" s="249"/>
      <c r="S15" s="60"/>
      <c r="T15" s="60"/>
      <c r="U15" s="60"/>
      <c r="V15" s="60"/>
      <c r="W15" s="60"/>
      <c r="X15" s="60"/>
      <c r="Y15" s="61"/>
    </row>
    <row r="16" spans="2:25" s="16" customFormat="1" ht="39" customHeight="1" thickBot="1" x14ac:dyDescent="0.3">
      <c r="B16" s="679"/>
      <c r="C16" s="157" t="s">
        <v>70</v>
      </c>
      <c r="D16" s="418"/>
      <c r="E16" s="507"/>
      <c r="F16" s="361" t="s">
        <v>22</v>
      </c>
      <c r="G16" s="418"/>
      <c r="H16" s="507"/>
      <c r="I16" s="273"/>
      <c r="J16" s="267"/>
      <c r="K16" s="268"/>
      <c r="L16" s="515">
        <f>L14/23.5</f>
        <v>27.985957446808509</v>
      </c>
      <c r="M16" s="273"/>
      <c r="N16" s="267"/>
      <c r="O16" s="267"/>
      <c r="P16" s="267"/>
      <c r="Q16" s="460"/>
      <c r="R16" s="273"/>
      <c r="S16" s="267"/>
      <c r="T16" s="267"/>
      <c r="U16" s="267"/>
      <c r="V16" s="267"/>
      <c r="W16" s="267"/>
      <c r="X16" s="267"/>
      <c r="Y16" s="268"/>
    </row>
    <row r="17" spans="2:25" s="16" customFormat="1" ht="39" customHeight="1" x14ac:dyDescent="0.25">
      <c r="B17" s="695" t="s">
        <v>7</v>
      </c>
      <c r="C17" s="189"/>
      <c r="D17" s="669">
        <v>23</v>
      </c>
      <c r="E17" s="233" t="s">
        <v>20</v>
      </c>
      <c r="F17" s="502" t="s">
        <v>144</v>
      </c>
      <c r="G17" s="244">
        <v>60</v>
      </c>
      <c r="H17" s="419"/>
      <c r="I17" s="38">
        <v>0.56999999999999995</v>
      </c>
      <c r="J17" s="39">
        <v>0.36</v>
      </c>
      <c r="K17" s="42">
        <v>1.92</v>
      </c>
      <c r="L17" s="163">
        <v>11.4</v>
      </c>
      <c r="M17" s="38">
        <v>0.03</v>
      </c>
      <c r="N17" s="39">
        <v>0.02</v>
      </c>
      <c r="O17" s="49">
        <v>10.5</v>
      </c>
      <c r="P17" s="504">
        <v>40</v>
      </c>
      <c r="Q17" s="42">
        <v>0</v>
      </c>
      <c r="R17" s="217">
        <v>11.1</v>
      </c>
      <c r="S17" s="39">
        <v>20.399999999999999</v>
      </c>
      <c r="T17" s="39">
        <v>10.199999999999999</v>
      </c>
      <c r="U17" s="39">
        <v>0.45</v>
      </c>
      <c r="V17" s="49">
        <v>145.80000000000001</v>
      </c>
      <c r="W17" s="49">
        <v>5.9999999999999995E-4</v>
      </c>
      <c r="X17" s="49">
        <v>1E-4</v>
      </c>
      <c r="Y17" s="50">
        <v>0.01</v>
      </c>
    </row>
    <row r="18" spans="2:25" s="16" customFormat="1" ht="39" customHeight="1" x14ac:dyDescent="0.25">
      <c r="B18" s="779"/>
      <c r="C18" s="116"/>
      <c r="D18" s="455">
        <v>144</v>
      </c>
      <c r="E18" s="147" t="s">
        <v>9</v>
      </c>
      <c r="F18" s="135" t="s">
        <v>160</v>
      </c>
      <c r="G18" s="685">
        <v>200</v>
      </c>
      <c r="H18" s="117"/>
      <c r="I18" s="180">
        <v>4.66</v>
      </c>
      <c r="J18" s="80">
        <v>7.31</v>
      </c>
      <c r="K18" s="81">
        <v>7.08</v>
      </c>
      <c r="L18" s="182">
        <v>112.51</v>
      </c>
      <c r="M18" s="76">
        <v>0.05</v>
      </c>
      <c r="N18" s="76">
        <v>5.0000000000000001E-3</v>
      </c>
      <c r="O18" s="13">
        <v>11.05</v>
      </c>
      <c r="P18" s="13">
        <v>110</v>
      </c>
      <c r="Q18" s="23">
        <v>0</v>
      </c>
      <c r="R18" s="202">
        <v>16.12</v>
      </c>
      <c r="S18" s="13">
        <v>58.61</v>
      </c>
      <c r="T18" s="13">
        <v>18.46</v>
      </c>
      <c r="U18" s="13">
        <v>0.73</v>
      </c>
      <c r="V18" s="13">
        <v>186.36</v>
      </c>
      <c r="W18" s="13">
        <v>2.1299999999999999E-3</v>
      </c>
      <c r="X18" s="13">
        <v>3.2000000000000003E-4</v>
      </c>
      <c r="Y18" s="46">
        <v>0.65</v>
      </c>
    </row>
    <row r="19" spans="2:25" s="16" customFormat="1" ht="39" customHeight="1" x14ac:dyDescent="0.25">
      <c r="B19" s="779"/>
      <c r="C19" s="137" t="s">
        <v>68</v>
      </c>
      <c r="D19" s="415">
        <v>42</v>
      </c>
      <c r="E19" s="437" t="s">
        <v>10</v>
      </c>
      <c r="F19" s="600" t="s">
        <v>97</v>
      </c>
      <c r="G19" s="711">
        <v>90</v>
      </c>
      <c r="H19" s="154"/>
      <c r="I19" s="615">
        <v>18.7</v>
      </c>
      <c r="J19" s="346">
        <v>19.2</v>
      </c>
      <c r="K19" s="398">
        <v>7.5</v>
      </c>
      <c r="L19" s="298">
        <v>278.27999999999997</v>
      </c>
      <c r="M19" s="615">
        <v>7.0000000000000007E-2</v>
      </c>
      <c r="N19" s="615">
        <v>0.1</v>
      </c>
      <c r="O19" s="346">
        <v>1.36</v>
      </c>
      <c r="P19" s="346">
        <v>36</v>
      </c>
      <c r="Q19" s="398">
        <v>0.11</v>
      </c>
      <c r="R19" s="345">
        <v>25.02</v>
      </c>
      <c r="S19" s="346">
        <v>174.5</v>
      </c>
      <c r="T19" s="346">
        <v>21.92</v>
      </c>
      <c r="U19" s="346">
        <v>2.04</v>
      </c>
      <c r="V19" s="346">
        <v>188.73</v>
      </c>
      <c r="W19" s="346">
        <v>4.4999999999999997E-3</v>
      </c>
      <c r="X19" s="346">
        <v>1.8E-3</v>
      </c>
      <c r="Y19" s="61">
        <v>3.5999999999999997E-2</v>
      </c>
    </row>
    <row r="20" spans="2:25" s="16" customFormat="1" ht="39" customHeight="1" x14ac:dyDescent="0.25">
      <c r="B20" s="779"/>
      <c r="C20" s="139" t="s">
        <v>117</v>
      </c>
      <c r="D20" s="539">
        <v>126</v>
      </c>
      <c r="E20" s="155" t="s">
        <v>10</v>
      </c>
      <c r="F20" s="456" t="s">
        <v>156</v>
      </c>
      <c r="G20" s="584">
        <v>90</v>
      </c>
      <c r="H20" s="144"/>
      <c r="I20" s="271">
        <v>18.489999999999998</v>
      </c>
      <c r="J20" s="57">
        <v>18.54</v>
      </c>
      <c r="K20" s="74">
        <v>3.59</v>
      </c>
      <c r="L20" s="270">
        <v>256</v>
      </c>
      <c r="M20" s="271">
        <v>0.15</v>
      </c>
      <c r="N20" s="548">
        <v>0.12</v>
      </c>
      <c r="O20" s="57">
        <v>2.0099999999999998</v>
      </c>
      <c r="P20" s="57">
        <v>0</v>
      </c>
      <c r="Q20" s="58">
        <v>0</v>
      </c>
      <c r="R20" s="271">
        <v>41.45</v>
      </c>
      <c r="S20" s="57">
        <v>314</v>
      </c>
      <c r="T20" s="57">
        <v>66.489999999999995</v>
      </c>
      <c r="U20" s="57">
        <v>5.3</v>
      </c>
      <c r="V20" s="57">
        <v>266.67</v>
      </c>
      <c r="W20" s="57">
        <v>6.0000000000000001E-3</v>
      </c>
      <c r="X20" s="57">
        <v>0</v>
      </c>
      <c r="Y20" s="74">
        <v>0.05</v>
      </c>
    </row>
    <row r="21" spans="2:25" s="16" customFormat="1" ht="48" customHeight="1" x14ac:dyDescent="0.25">
      <c r="B21" s="779"/>
      <c r="C21" s="137" t="s">
        <v>68</v>
      </c>
      <c r="D21" s="143">
        <v>218</v>
      </c>
      <c r="E21" s="154" t="s">
        <v>59</v>
      </c>
      <c r="F21" s="551" t="s">
        <v>187</v>
      </c>
      <c r="G21" s="598">
        <v>150</v>
      </c>
      <c r="H21" s="143"/>
      <c r="I21" s="249">
        <v>4.1500000000000004</v>
      </c>
      <c r="J21" s="60">
        <v>10.86</v>
      </c>
      <c r="K21" s="100">
        <v>18.64</v>
      </c>
      <c r="L21" s="552">
        <v>189.12</v>
      </c>
      <c r="M21" s="249">
        <v>0.15</v>
      </c>
      <c r="N21" s="59">
        <v>0.19</v>
      </c>
      <c r="O21" s="60">
        <v>13.76</v>
      </c>
      <c r="P21" s="60">
        <v>400</v>
      </c>
      <c r="Q21" s="61">
        <v>0.09</v>
      </c>
      <c r="R21" s="249">
        <v>72.209999999999994</v>
      </c>
      <c r="S21" s="60">
        <v>101.36</v>
      </c>
      <c r="T21" s="60">
        <v>42.65</v>
      </c>
      <c r="U21" s="60">
        <v>1.6</v>
      </c>
      <c r="V21" s="60">
        <v>654.75</v>
      </c>
      <c r="W21" s="60">
        <v>6.4000000000000003E-3</v>
      </c>
      <c r="X21" s="60">
        <v>8.9999999999999998E-4</v>
      </c>
      <c r="Y21" s="61">
        <v>0.05</v>
      </c>
    </row>
    <row r="22" spans="2:25" s="16" customFormat="1" ht="48" customHeight="1" x14ac:dyDescent="0.25">
      <c r="B22" s="779"/>
      <c r="C22" s="139" t="s">
        <v>117</v>
      </c>
      <c r="D22" s="539">
        <v>22</v>
      </c>
      <c r="E22" s="144" t="s">
        <v>59</v>
      </c>
      <c r="F22" s="456" t="s">
        <v>170</v>
      </c>
      <c r="G22" s="144">
        <v>150</v>
      </c>
      <c r="H22" s="155"/>
      <c r="I22" s="548">
        <v>2.4</v>
      </c>
      <c r="J22" s="57">
        <v>6.9</v>
      </c>
      <c r="K22" s="58">
        <v>14.1</v>
      </c>
      <c r="L22" s="588">
        <v>128.85</v>
      </c>
      <c r="M22" s="548">
        <v>0.09</v>
      </c>
      <c r="N22" s="548">
        <v>7.0000000000000001E-3</v>
      </c>
      <c r="O22" s="57">
        <v>21.27</v>
      </c>
      <c r="P22" s="57">
        <v>420</v>
      </c>
      <c r="Q22" s="58">
        <v>6.0000000000000001E-3</v>
      </c>
      <c r="R22" s="271">
        <v>47.33</v>
      </c>
      <c r="S22" s="57">
        <v>66.89</v>
      </c>
      <c r="T22" s="57">
        <v>29.4</v>
      </c>
      <c r="U22" s="57">
        <v>1.08</v>
      </c>
      <c r="V22" s="57">
        <v>35.24</v>
      </c>
      <c r="W22" s="57">
        <v>5.3E-3</v>
      </c>
      <c r="X22" s="57">
        <v>4.0000000000000002E-4</v>
      </c>
      <c r="Y22" s="74">
        <v>0.03</v>
      </c>
    </row>
    <row r="23" spans="2:25" s="16" customFormat="1" ht="39" customHeight="1" x14ac:dyDescent="0.25">
      <c r="B23" s="779"/>
      <c r="C23" s="193"/>
      <c r="D23" s="124">
        <v>114</v>
      </c>
      <c r="E23" s="113" t="s">
        <v>43</v>
      </c>
      <c r="F23" s="288" t="s">
        <v>48</v>
      </c>
      <c r="G23" s="727">
        <v>200</v>
      </c>
      <c r="H23" s="116"/>
      <c r="I23" s="17">
        <v>0.2</v>
      </c>
      <c r="J23" s="15">
        <v>0</v>
      </c>
      <c r="K23" s="18">
        <v>11</v>
      </c>
      <c r="L23" s="161">
        <v>44.8</v>
      </c>
      <c r="M23" s="17">
        <v>0</v>
      </c>
      <c r="N23" s="17">
        <v>0</v>
      </c>
      <c r="O23" s="15">
        <v>0.08</v>
      </c>
      <c r="P23" s="15">
        <v>0</v>
      </c>
      <c r="Q23" s="18">
        <v>0</v>
      </c>
      <c r="R23" s="201">
        <v>13.56</v>
      </c>
      <c r="S23" s="15">
        <v>7.66</v>
      </c>
      <c r="T23" s="15">
        <v>4.08</v>
      </c>
      <c r="U23" s="15">
        <v>0.8</v>
      </c>
      <c r="V23" s="15">
        <v>0.68</v>
      </c>
      <c r="W23" s="15">
        <v>0</v>
      </c>
      <c r="X23" s="15">
        <v>0</v>
      </c>
      <c r="Y23" s="41">
        <v>0</v>
      </c>
    </row>
    <row r="24" spans="2:25" s="16" customFormat="1" ht="29.25" customHeight="1" x14ac:dyDescent="0.25">
      <c r="B24" s="779"/>
      <c r="C24" s="193"/>
      <c r="D24" s="458">
        <v>119</v>
      </c>
      <c r="E24" s="147" t="s">
        <v>14</v>
      </c>
      <c r="F24" s="114" t="s">
        <v>51</v>
      </c>
      <c r="G24" s="116">
        <v>45</v>
      </c>
      <c r="H24" s="193"/>
      <c r="I24" s="17">
        <v>3.19</v>
      </c>
      <c r="J24" s="15">
        <v>0.31</v>
      </c>
      <c r="K24" s="18">
        <v>19.89</v>
      </c>
      <c r="L24" s="161">
        <v>108</v>
      </c>
      <c r="M24" s="17">
        <v>0.05</v>
      </c>
      <c r="N24" s="17">
        <v>0.02</v>
      </c>
      <c r="O24" s="15">
        <v>0</v>
      </c>
      <c r="P24" s="15">
        <v>0</v>
      </c>
      <c r="Q24" s="18">
        <v>0</v>
      </c>
      <c r="R24" s="201">
        <v>16.649999999999999</v>
      </c>
      <c r="S24" s="15">
        <v>98.1</v>
      </c>
      <c r="T24" s="15">
        <v>29.25</v>
      </c>
      <c r="U24" s="15">
        <v>1.26</v>
      </c>
      <c r="V24" s="15">
        <v>41.85</v>
      </c>
      <c r="W24" s="15">
        <v>2E-3</v>
      </c>
      <c r="X24" s="15">
        <v>3.0000000000000001E-3</v>
      </c>
      <c r="Y24" s="43">
        <v>0</v>
      </c>
    </row>
    <row r="25" spans="2:25" s="16" customFormat="1" ht="39" customHeight="1" x14ac:dyDescent="0.25">
      <c r="B25" s="779"/>
      <c r="C25" s="193"/>
      <c r="D25" s="455">
        <v>120</v>
      </c>
      <c r="E25" s="147" t="s">
        <v>15</v>
      </c>
      <c r="F25" s="114" t="s">
        <v>45</v>
      </c>
      <c r="G25" s="117">
        <v>40</v>
      </c>
      <c r="H25" s="292"/>
      <c r="I25" s="19">
        <v>2.64</v>
      </c>
      <c r="J25" s="20">
        <v>0.48</v>
      </c>
      <c r="K25" s="21">
        <v>16.079999999999998</v>
      </c>
      <c r="L25" s="164">
        <v>79.2</v>
      </c>
      <c r="M25" s="17">
        <v>7.0000000000000007E-2</v>
      </c>
      <c r="N25" s="17">
        <v>0.03</v>
      </c>
      <c r="O25" s="15">
        <v>0</v>
      </c>
      <c r="P25" s="15">
        <v>0</v>
      </c>
      <c r="Q25" s="18">
        <v>0</v>
      </c>
      <c r="R25" s="201">
        <v>11.6</v>
      </c>
      <c r="S25" s="15">
        <v>60</v>
      </c>
      <c r="T25" s="15">
        <v>18.8</v>
      </c>
      <c r="U25" s="15">
        <v>1.56</v>
      </c>
      <c r="V25" s="15">
        <v>94</v>
      </c>
      <c r="W25" s="15">
        <v>1.6999999999999999E-3</v>
      </c>
      <c r="X25" s="15">
        <v>2.2000000000000001E-3</v>
      </c>
      <c r="Y25" s="41">
        <v>0.01</v>
      </c>
    </row>
    <row r="26" spans="2:25" s="16" customFormat="1" ht="39" customHeight="1" x14ac:dyDescent="0.25">
      <c r="B26" s="779"/>
      <c r="C26" s="107" t="s">
        <v>68</v>
      </c>
      <c r="D26" s="415"/>
      <c r="E26" s="143"/>
      <c r="F26" s="350" t="s">
        <v>21</v>
      </c>
      <c r="G26" s="390">
        <f>G17+G18+G19+G21+G23+G24+G25</f>
        <v>785</v>
      </c>
      <c r="H26" s="241">
        <f t="shared" ref="H26:Y26" si="2">H17+H18+H19+H21+H23+H24+H25</f>
        <v>0</v>
      </c>
      <c r="I26" s="602">
        <f t="shared" si="2"/>
        <v>34.11</v>
      </c>
      <c r="J26" s="352">
        <f t="shared" si="2"/>
        <v>38.519999999999996</v>
      </c>
      <c r="K26" s="399">
        <f t="shared" si="2"/>
        <v>82.11</v>
      </c>
      <c r="L26" s="241">
        <f t="shared" si="2"/>
        <v>823.31</v>
      </c>
      <c r="M26" s="602">
        <f t="shared" si="2"/>
        <v>0.42000000000000004</v>
      </c>
      <c r="N26" s="352">
        <f t="shared" si="2"/>
        <v>0.36499999999999999</v>
      </c>
      <c r="O26" s="352">
        <f t="shared" si="2"/>
        <v>36.75</v>
      </c>
      <c r="P26" s="352">
        <f t="shared" si="2"/>
        <v>586</v>
      </c>
      <c r="Q26" s="399">
        <f t="shared" si="2"/>
        <v>0.2</v>
      </c>
      <c r="R26" s="351">
        <f t="shared" si="2"/>
        <v>166.26</v>
      </c>
      <c r="S26" s="352">
        <f t="shared" si="2"/>
        <v>520.63</v>
      </c>
      <c r="T26" s="352">
        <f t="shared" si="2"/>
        <v>145.35999999999999</v>
      </c>
      <c r="U26" s="352">
        <f t="shared" si="2"/>
        <v>8.44</v>
      </c>
      <c r="V26" s="352">
        <f t="shared" si="2"/>
        <v>1312.1699999999998</v>
      </c>
      <c r="W26" s="352">
        <f t="shared" si="2"/>
        <v>1.7329999999999998E-2</v>
      </c>
      <c r="X26" s="352">
        <f t="shared" si="2"/>
        <v>8.3199999999999993E-3</v>
      </c>
      <c r="Y26" s="353">
        <f t="shared" si="2"/>
        <v>0.75600000000000012</v>
      </c>
    </row>
    <row r="27" spans="2:25" s="16" customFormat="1" ht="39" customHeight="1" x14ac:dyDescent="0.25">
      <c r="B27" s="779"/>
      <c r="C27" s="155" t="s">
        <v>70</v>
      </c>
      <c r="D27" s="539"/>
      <c r="E27" s="144"/>
      <c r="F27" s="355" t="s">
        <v>21</v>
      </c>
      <c r="G27" s="380">
        <f>G17+G18+G20+G22+G23+G24+G25</f>
        <v>785</v>
      </c>
      <c r="H27" s="239">
        <f t="shared" ref="H27:Y27" si="3">H17+H18+H20+H22+H23+H24+H25</f>
        <v>0</v>
      </c>
      <c r="I27" s="603">
        <f t="shared" si="3"/>
        <v>32.15</v>
      </c>
      <c r="J27" s="377">
        <f t="shared" si="3"/>
        <v>33.9</v>
      </c>
      <c r="K27" s="381">
        <f t="shared" si="3"/>
        <v>73.66</v>
      </c>
      <c r="L27" s="239">
        <f t="shared" si="3"/>
        <v>740.76</v>
      </c>
      <c r="M27" s="603">
        <f t="shared" si="3"/>
        <v>0.43999999999999995</v>
      </c>
      <c r="N27" s="377">
        <f t="shared" si="3"/>
        <v>0.20199999999999999</v>
      </c>
      <c r="O27" s="377">
        <f t="shared" si="3"/>
        <v>44.91</v>
      </c>
      <c r="P27" s="377">
        <f t="shared" si="3"/>
        <v>570</v>
      </c>
      <c r="Q27" s="381">
        <f t="shared" si="3"/>
        <v>6.0000000000000001E-3</v>
      </c>
      <c r="R27" s="378">
        <f t="shared" si="3"/>
        <v>157.81</v>
      </c>
      <c r="S27" s="377">
        <f t="shared" si="3"/>
        <v>625.66</v>
      </c>
      <c r="T27" s="377">
        <f t="shared" si="3"/>
        <v>176.68</v>
      </c>
      <c r="U27" s="377">
        <f t="shared" si="3"/>
        <v>11.18</v>
      </c>
      <c r="V27" s="377">
        <f t="shared" si="3"/>
        <v>770.6</v>
      </c>
      <c r="W27" s="377">
        <f t="shared" si="3"/>
        <v>1.7730000000000003E-2</v>
      </c>
      <c r="X27" s="377">
        <f t="shared" si="3"/>
        <v>6.0200000000000002E-3</v>
      </c>
      <c r="Y27" s="379">
        <f t="shared" si="3"/>
        <v>0.75000000000000011</v>
      </c>
    </row>
    <row r="28" spans="2:25" ht="31.5" customHeight="1" x14ac:dyDescent="0.3">
      <c r="B28" s="646"/>
      <c r="C28" s="107" t="s">
        <v>68</v>
      </c>
      <c r="D28" s="677"/>
      <c r="E28" s="327"/>
      <c r="F28" s="350" t="s">
        <v>22</v>
      </c>
      <c r="G28" s="789"/>
      <c r="H28" s="790"/>
      <c r="I28" s="791"/>
      <c r="J28" s="792"/>
      <c r="K28" s="793"/>
      <c r="L28" s="616">
        <f>L26/23.5</f>
        <v>35.034468085106383</v>
      </c>
      <c r="M28" s="794"/>
      <c r="N28" s="792"/>
      <c r="O28" s="792"/>
      <c r="P28" s="795"/>
      <c r="Q28" s="796"/>
      <c r="R28" s="797"/>
      <c r="S28" s="795"/>
      <c r="T28" s="795"/>
      <c r="U28" s="795"/>
      <c r="V28" s="795"/>
      <c r="W28" s="795"/>
      <c r="X28" s="795"/>
      <c r="Y28" s="798"/>
    </row>
    <row r="29" spans="2:25" ht="34.5" customHeight="1" thickBot="1" x14ac:dyDescent="0.35">
      <c r="B29" s="639"/>
      <c r="C29" s="465" t="s">
        <v>70</v>
      </c>
      <c r="D29" s="678"/>
      <c r="E29" s="482"/>
      <c r="F29" s="361" t="s">
        <v>22</v>
      </c>
      <c r="G29" s="805"/>
      <c r="H29" s="799"/>
      <c r="I29" s="800"/>
      <c r="J29" s="801"/>
      <c r="K29" s="802"/>
      <c r="L29" s="617">
        <f>L27/23.5</f>
        <v>31.521702127659573</v>
      </c>
      <c r="M29" s="800"/>
      <c r="N29" s="801"/>
      <c r="O29" s="801"/>
      <c r="P29" s="801"/>
      <c r="Q29" s="802"/>
      <c r="R29" s="803"/>
      <c r="S29" s="801"/>
      <c r="T29" s="801"/>
      <c r="U29" s="801"/>
      <c r="V29" s="801"/>
      <c r="W29" s="801"/>
      <c r="X29" s="801"/>
      <c r="Y29" s="804"/>
    </row>
    <row r="30" spans="2:25" ht="18.75" x14ac:dyDescent="0.25">
      <c r="E30" s="11"/>
      <c r="F30" s="25"/>
      <c r="G30" s="26"/>
      <c r="H30" s="11"/>
      <c r="I30" s="11"/>
      <c r="J30" s="11"/>
      <c r="K30" s="11"/>
    </row>
    <row r="31" spans="2:25" x14ac:dyDescent="0.25">
      <c r="L31" s="581"/>
    </row>
    <row r="32" spans="2:25" ht="15.75" x14ac:dyDescent="0.25">
      <c r="B32" s="712" t="s">
        <v>61</v>
      </c>
      <c r="C32" s="713"/>
      <c r="D32" s="714"/>
      <c r="E32" s="714"/>
      <c r="F32" s="184"/>
      <c r="L32" s="581"/>
    </row>
    <row r="33" spans="2:11" ht="15.75" x14ac:dyDescent="0.25">
      <c r="B33" s="715" t="s">
        <v>62</v>
      </c>
      <c r="C33" s="716"/>
      <c r="D33" s="717"/>
      <c r="E33" s="717"/>
      <c r="F33" s="228"/>
    </row>
    <row r="34" spans="2:11" ht="15.75" x14ac:dyDescent="0.25">
      <c r="B34" s="77"/>
      <c r="C34" s="77"/>
      <c r="D34" s="718"/>
      <c r="E34" s="77"/>
    </row>
    <row r="39" spans="2:11" x14ac:dyDescent="0.2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3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zoomScale="60" zoomScaleNormal="60" workbookViewId="0">
      <selection activeCell="E29" sqref="E29"/>
    </sheetView>
  </sheetViews>
  <sheetFormatPr defaultRowHeight="15" x14ac:dyDescent="0.25"/>
  <cols>
    <col min="2" max="3" width="19.7109375" customWidth="1"/>
    <col min="4" max="4" width="22.28515625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2.85546875" customWidth="1"/>
    <col min="12" max="12" width="29.5703125" customWidth="1"/>
    <col min="13" max="13" width="11.28515625" customWidth="1"/>
    <col min="16" max="16" width="10.42578125" customWidth="1"/>
    <col min="24" max="24" width="11.28515625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3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64" t="s">
        <v>0</v>
      </c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72"/>
      <c r="K4" s="873"/>
      <c r="L4" s="859" t="s">
        <v>180</v>
      </c>
      <c r="M4" s="850" t="s">
        <v>24</v>
      </c>
      <c r="N4" s="851"/>
      <c r="O4" s="866"/>
      <c r="P4" s="866"/>
      <c r="Q4" s="867"/>
      <c r="R4" s="861" t="s">
        <v>25</v>
      </c>
      <c r="S4" s="868"/>
      <c r="T4" s="868"/>
      <c r="U4" s="868"/>
      <c r="V4" s="868"/>
      <c r="W4" s="868"/>
      <c r="X4" s="868"/>
      <c r="Y4" s="869"/>
    </row>
    <row r="5" spans="2:25" s="16" customFormat="1" ht="31.5" thickBot="1" x14ac:dyDescent="0.3">
      <c r="B5" s="870"/>
      <c r="C5" s="870"/>
      <c r="D5" s="870"/>
      <c r="E5" s="870"/>
      <c r="F5" s="870"/>
      <c r="G5" s="870"/>
      <c r="H5" s="870"/>
      <c r="I5" s="655" t="s">
        <v>27</v>
      </c>
      <c r="J5" s="806" t="s">
        <v>28</v>
      </c>
      <c r="K5" s="655" t="s">
        <v>29</v>
      </c>
      <c r="L5" s="871"/>
      <c r="M5" s="424" t="s">
        <v>30</v>
      </c>
      <c r="N5" s="424" t="s">
        <v>105</v>
      </c>
      <c r="O5" s="424" t="s">
        <v>31</v>
      </c>
      <c r="P5" s="425" t="s">
        <v>106</v>
      </c>
      <c r="Q5" s="424" t="s">
        <v>107</v>
      </c>
      <c r="R5" s="424" t="s">
        <v>32</v>
      </c>
      <c r="S5" s="424" t="s">
        <v>33</v>
      </c>
      <c r="T5" s="424" t="s">
        <v>34</v>
      </c>
      <c r="U5" s="424" t="s">
        <v>35</v>
      </c>
      <c r="V5" s="424" t="s">
        <v>108</v>
      </c>
      <c r="W5" s="424" t="s">
        <v>109</v>
      </c>
      <c r="X5" s="424" t="s">
        <v>110</v>
      </c>
      <c r="Y5" s="806" t="s">
        <v>111</v>
      </c>
    </row>
    <row r="6" spans="2:25" s="16" customFormat="1" ht="37.5" customHeight="1" x14ac:dyDescent="0.25">
      <c r="B6" s="681" t="s">
        <v>6</v>
      </c>
      <c r="C6" s="117"/>
      <c r="D6" s="117">
        <v>28</v>
      </c>
      <c r="E6" s="455" t="s">
        <v>20</v>
      </c>
      <c r="F6" s="135" t="s">
        <v>125</v>
      </c>
      <c r="G6" s="685">
        <v>60</v>
      </c>
      <c r="H6" s="147"/>
      <c r="I6" s="274">
        <v>0.48</v>
      </c>
      <c r="J6" s="49">
        <v>0.06</v>
      </c>
      <c r="K6" s="50">
        <v>1.56</v>
      </c>
      <c r="L6" s="225">
        <v>8.4</v>
      </c>
      <c r="M6" s="274">
        <v>0.02</v>
      </c>
      <c r="N6" s="49">
        <v>0.02</v>
      </c>
      <c r="O6" s="49">
        <v>6</v>
      </c>
      <c r="P6" s="49">
        <v>10</v>
      </c>
      <c r="Q6" s="313">
        <v>0</v>
      </c>
      <c r="R6" s="274">
        <v>13.8</v>
      </c>
      <c r="S6" s="49">
        <v>25.2</v>
      </c>
      <c r="T6" s="49">
        <v>8.4</v>
      </c>
      <c r="U6" s="49">
        <v>0.36</v>
      </c>
      <c r="V6" s="49">
        <v>117.6</v>
      </c>
      <c r="W6" s="49">
        <v>0</v>
      </c>
      <c r="X6" s="49">
        <v>2.0000000000000001E-4</v>
      </c>
      <c r="Y6" s="50">
        <v>0</v>
      </c>
    </row>
    <row r="7" spans="2:25" s="16" customFormat="1" ht="37.5" customHeight="1" x14ac:dyDescent="0.25">
      <c r="B7" s="679"/>
      <c r="C7" s="107" t="s">
        <v>68</v>
      </c>
      <c r="D7" s="143">
        <v>90</v>
      </c>
      <c r="E7" s="154" t="s">
        <v>79</v>
      </c>
      <c r="F7" s="618" t="s">
        <v>53</v>
      </c>
      <c r="G7" s="598">
        <v>90</v>
      </c>
      <c r="H7" s="143"/>
      <c r="I7" s="206">
        <v>15.2</v>
      </c>
      <c r="J7" s="54">
        <v>14.04</v>
      </c>
      <c r="K7" s="73">
        <v>8.9</v>
      </c>
      <c r="L7" s="269">
        <v>222.75</v>
      </c>
      <c r="M7" s="206">
        <v>0.37</v>
      </c>
      <c r="N7" s="54">
        <v>0.15</v>
      </c>
      <c r="O7" s="54">
        <v>0.09</v>
      </c>
      <c r="P7" s="54">
        <v>25.83</v>
      </c>
      <c r="Q7" s="55">
        <v>0.16</v>
      </c>
      <c r="R7" s="206">
        <v>54.18</v>
      </c>
      <c r="S7" s="54">
        <v>117.54</v>
      </c>
      <c r="T7" s="54">
        <v>24.8</v>
      </c>
      <c r="U7" s="54">
        <v>1.6</v>
      </c>
      <c r="V7" s="54">
        <v>268.38</v>
      </c>
      <c r="W7" s="54">
        <v>7.0000000000000001E-3</v>
      </c>
      <c r="X7" s="54">
        <v>2.7000000000000001E-3</v>
      </c>
      <c r="Y7" s="73">
        <v>0.09</v>
      </c>
    </row>
    <row r="8" spans="2:25" s="16" customFormat="1" ht="37.5" customHeight="1" x14ac:dyDescent="0.25">
      <c r="B8" s="679"/>
      <c r="C8" s="108" t="s">
        <v>69</v>
      </c>
      <c r="D8" s="144">
        <v>88</v>
      </c>
      <c r="E8" s="155" t="s">
        <v>10</v>
      </c>
      <c r="F8" s="583" t="s">
        <v>101</v>
      </c>
      <c r="G8" s="584">
        <v>90</v>
      </c>
      <c r="H8" s="144"/>
      <c r="I8" s="271">
        <v>18</v>
      </c>
      <c r="J8" s="57">
        <v>16.5</v>
      </c>
      <c r="K8" s="74">
        <v>2.89</v>
      </c>
      <c r="L8" s="270">
        <v>232.8</v>
      </c>
      <c r="M8" s="340">
        <v>0.05</v>
      </c>
      <c r="N8" s="78">
        <v>0.13</v>
      </c>
      <c r="O8" s="78">
        <v>0.55000000000000004</v>
      </c>
      <c r="P8" s="78">
        <v>0</v>
      </c>
      <c r="Q8" s="392">
        <v>0</v>
      </c>
      <c r="R8" s="340">
        <v>11.7</v>
      </c>
      <c r="S8" s="78">
        <v>170.76</v>
      </c>
      <c r="T8" s="78">
        <v>22.04</v>
      </c>
      <c r="U8" s="78">
        <v>2.4700000000000002</v>
      </c>
      <c r="V8" s="78">
        <v>302.3</v>
      </c>
      <c r="W8" s="78">
        <v>7.0000000000000001E-3</v>
      </c>
      <c r="X8" s="78">
        <v>0</v>
      </c>
      <c r="Y8" s="341">
        <v>5.8999999999999997E-2</v>
      </c>
    </row>
    <row r="9" spans="2:25" s="16" customFormat="1" ht="37.5" customHeight="1" x14ac:dyDescent="0.25">
      <c r="B9" s="679"/>
      <c r="C9" s="104"/>
      <c r="D9" s="94">
        <v>52</v>
      </c>
      <c r="E9" s="117" t="s">
        <v>59</v>
      </c>
      <c r="F9" s="150" t="s">
        <v>137</v>
      </c>
      <c r="G9" s="194">
        <v>150</v>
      </c>
      <c r="H9" s="94"/>
      <c r="I9" s="226">
        <v>3.15</v>
      </c>
      <c r="J9" s="20">
        <v>4.5</v>
      </c>
      <c r="K9" s="46">
        <v>17.55</v>
      </c>
      <c r="L9" s="225">
        <v>122.85</v>
      </c>
      <c r="M9" s="226">
        <v>0.16</v>
      </c>
      <c r="N9" s="20">
        <v>0.11</v>
      </c>
      <c r="O9" s="20">
        <v>25.3</v>
      </c>
      <c r="P9" s="20">
        <v>19.5</v>
      </c>
      <c r="Q9" s="21">
        <v>0.08</v>
      </c>
      <c r="R9" s="226">
        <v>16.260000000000002</v>
      </c>
      <c r="S9" s="20">
        <v>94.6</v>
      </c>
      <c r="T9" s="20">
        <v>35.32</v>
      </c>
      <c r="U9" s="20">
        <v>15.9</v>
      </c>
      <c r="V9" s="20">
        <v>805.4</v>
      </c>
      <c r="W9" s="20">
        <v>0.02</v>
      </c>
      <c r="X9" s="20">
        <v>0</v>
      </c>
      <c r="Y9" s="46">
        <v>0.05</v>
      </c>
    </row>
    <row r="10" spans="2:25" s="16" customFormat="1" ht="37.5" customHeight="1" x14ac:dyDescent="0.25">
      <c r="B10" s="679"/>
      <c r="C10" s="104"/>
      <c r="D10" s="94">
        <v>98</v>
      </c>
      <c r="E10" s="117" t="s">
        <v>18</v>
      </c>
      <c r="F10" s="150" t="s">
        <v>17</v>
      </c>
      <c r="G10" s="194">
        <v>200</v>
      </c>
      <c r="H10" s="94"/>
      <c r="I10" s="226">
        <v>0.4</v>
      </c>
      <c r="J10" s="20">
        <v>0</v>
      </c>
      <c r="K10" s="46">
        <v>27</v>
      </c>
      <c r="L10" s="343">
        <v>110</v>
      </c>
      <c r="M10" s="226">
        <v>0.05</v>
      </c>
      <c r="N10" s="20">
        <v>0.02</v>
      </c>
      <c r="O10" s="20">
        <v>0</v>
      </c>
      <c r="P10" s="20">
        <v>0</v>
      </c>
      <c r="Q10" s="21">
        <v>0</v>
      </c>
      <c r="R10" s="226">
        <v>16.649999999999999</v>
      </c>
      <c r="S10" s="20">
        <v>98.1</v>
      </c>
      <c r="T10" s="20">
        <v>29.25</v>
      </c>
      <c r="U10" s="20">
        <v>1.26</v>
      </c>
      <c r="V10" s="20">
        <v>41.85</v>
      </c>
      <c r="W10" s="20">
        <v>2E-3</v>
      </c>
      <c r="X10" s="20">
        <v>3.0000000000000001E-3</v>
      </c>
      <c r="Y10" s="179">
        <v>0</v>
      </c>
    </row>
    <row r="11" spans="2:25" s="16" customFormat="1" ht="37.5" customHeight="1" x14ac:dyDescent="0.25">
      <c r="B11" s="679"/>
      <c r="C11" s="106"/>
      <c r="D11" s="95">
        <v>119</v>
      </c>
      <c r="E11" s="116" t="s">
        <v>14</v>
      </c>
      <c r="F11" s="719" t="s">
        <v>51</v>
      </c>
      <c r="G11" s="156">
        <v>20</v>
      </c>
      <c r="H11" s="113"/>
      <c r="I11" s="201">
        <v>1.4</v>
      </c>
      <c r="J11" s="15">
        <v>0.14000000000000001</v>
      </c>
      <c r="K11" s="41">
        <v>8.8000000000000007</v>
      </c>
      <c r="L11" s="208">
        <v>48</v>
      </c>
      <c r="M11" s="201">
        <v>0.02</v>
      </c>
      <c r="N11" s="15">
        <v>6.0000000000000001E-3</v>
      </c>
      <c r="O11" s="15">
        <v>0</v>
      </c>
      <c r="P11" s="15">
        <v>0</v>
      </c>
      <c r="Q11" s="18">
        <v>0</v>
      </c>
      <c r="R11" s="201">
        <v>7.4</v>
      </c>
      <c r="S11" s="15">
        <v>43.6</v>
      </c>
      <c r="T11" s="15">
        <v>13</v>
      </c>
      <c r="U11" s="15">
        <v>0.56000000000000005</v>
      </c>
      <c r="V11" s="15">
        <v>18.600000000000001</v>
      </c>
      <c r="W11" s="15">
        <v>5.9999999999999995E-4</v>
      </c>
      <c r="X11" s="15">
        <v>1E-3</v>
      </c>
      <c r="Y11" s="41">
        <v>0</v>
      </c>
    </row>
    <row r="12" spans="2:25" s="16" customFormat="1" ht="37.5" customHeight="1" x14ac:dyDescent="0.25">
      <c r="B12" s="679"/>
      <c r="C12" s="106"/>
      <c r="D12" s="113">
        <v>120</v>
      </c>
      <c r="E12" s="116" t="s">
        <v>15</v>
      </c>
      <c r="F12" s="719" t="s">
        <v>45</v>
      </c>
      <c r="G12" s="116">
        <v>20</v>
      </c>
      <c r="H12" s="113"/>
      <c r="I12" s="201">
        <v>1.1399999999999999</v>
      </c>
      <c r="J12" s="15">
        <v>0.22</v>
      </c>
      <c r="K12" s="41">
        <v>7.44</v>
      </c>
      <c r="L12" s="209">
        <v>36.26</v>
      </c>
      <c r="M12" s="226">
        <v>0.02</v>
      </c>
      <c r="N12" s="20">
        <v>2.4E-2</v>
      </c>
      <c r="O12" s="20">
        <v>0.08</v>
      </c>
      <c r="P12" s="20">
        <v>0</v>
      </c>
      <c r="Q12" s="21">
        <v>0</v>
      </c>
      <c r="R12" s="226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7.5" customHeight="1" x14ac:dyDescent="0.25">
      <c r="B13" s="679"/>
      <c r="C13" s="107" t="s">
        <v>68</v>
      </c>
      <c r="D13" s="143"/>
      <c r="E13" s="154"/>
      <c r="F13" s="720" t="s">
        <v>21</v>
      </c>
      <c r="G13" s="241">
        <f>G6+G7+G9+G10+G11+G12</f>
        <v>540</v>
      </c>
      <c r="H13" s="395">
        <f t="shared" ref="H13:Y13" si="0">H6+H7+H9+H10+H11+H12</f>
        <v>0</v>
      </c>
      <c r="I13" s="351">
        <f t="shared" si="0"/>
        <v>21.769999999999996</v>
      </c>
      <c r="J13" s="352">
        <f t="shared" si="0"/>
        <v>18.96</v>
      </c>
      <c r="K13" s="353">
        <f t="shared" si="0"/>
        <v>71.25</v>
      </c>
      <c r="L13" s="390">
        <f t="shared" si="0"/>
        <v>548.26</v>
      </c>
      <c r="M13" s="351">
        <f t="shared" si="0"/>
        <v>0.64000000000000012</v>
      </c>
      <c r="N13" s="352">
        <f t="shared" si="0"/>
        <v>0.33</v>
      </c>
      <c r="O13" s="352">
        <f t="shared" si="0"/>
        <v>31.47</v>
      </c>
      <c r="P13" s="352">
        <f t="shared" si="0"/>
        <v>55.33</v>
      </c>
      <c r="Q13" s="399">
        <f t="shared" si="0"/>
        <v>0.24</v>
      </c>
      <c r="R13" s="351">
        <f t="shared" si="0"/>
        <v>115.09000000000002</v>
      </c>
      <c r="S13" s="352">
        <f t="shared" si="0"/>
        <v>403.04</v>
      </c>
      <c r="T13" s="352">
        <f t="shared" si="0"/>
        <v>118.97000000000001</v>
      </c>
      <c r="U13" s="352">
        <f t="shared" si="0"/>
        <v>20.14</v>
      </c>
      <c r="V13" s="352">
        <f t="shared" si="0"/>
        <v>1325.33</v>
      </c>
      <c r="W13" s="352">
        <f t="shared" si="0"/>
        <v>3.1599999999999996E-2</v>
      </c>
      <c r="X13" s="352">
        <f t="shared" si="0"/>
        <v>8.9000000000000017E-3</v>
      </c>
      <c r="Y13" s="353">
        <f t="shared" si="0"/>
        <v>0.15200000000000002</v>
      </c>
    </row>
    <row r="14" spans="2:25" s="16" customFormat="1" ht="37.5" customHeight="1" x14ac:dyDescent="0.25">
      <c r="B14" s="679"/>
      <c r="C14" s="108" t="s">
        <v>69</v>
      </c>
      <c r="D14" s="144"/>
      <c r="E14" s="155"/>
      <c r="F14" s="721" t="s">
        <v>21</v>
      </c>
      <c r="G14" s="239">
        <f>G6+G8+G9+G10+G11+G12</f>
        <v>540</v>
      </c>
      <c r="H14" s="242">
        <f t="shared" ref="H14:Y14" si="1">H6+H8+H9+H10+H11+H12</f>
        <v>0</v>
      </c>
      <c r="I14" s="378">
        <f t="shared" si="1"/>
        <v>24.569999999999997</v>
      </c>
      <c r="J14" s="377">
        <f t="shared" si="1"/>
        <v>21.419999999999998</v>
      </c>
      <c r="K14" s="379">
        <f t="shared" si="1"/>
        <v>65.239999999999995</v>
      </c>
      <c r="L14" s="380">
        <f t="shared" si="1"/>
        <v>558.30999999999995</v>
      </c>
      <c r="M14" s="378">
        <f t="shared" si="1"/>
        <v>0.32000000000000006</v>
      </c>
      <c r="N14" s="377">
        <f t="shared" si="1"/>
        <v>0.31000000000000005</v>
      </c>
      <c r="O14" s="377">
        <f t="shared" si="1"/>
        <v>31.93</v>
      </c>
      <c r="P14" s="377">
        <f t="shared" si="1"/>
        <v>29.5</v>
      </c>
      <c r="Q14" s="381">
        <f t="shared" si="1"/>
        <v>0.08</v>
      </c>
      <c r="R14" s="378">
        <f t="shared" si="1"/>
        <v>72.61</v>
      </c>
      <c r="S14" s="377">
        <f t="shared" si="1"/>
        <v>456.26</v>
      </c>
      <c r="T14" s="377">
        <f t="shared" si="1"/>
        <v>116.21</v>
      </c>
      <c r="U14" s="377">
        <f t="shared" si="1"/>
        <v>21.01</v>
      </c>
      <c r="V14" s="377">
        <f t="shared" si="1"/>
        <v>1359.2499999999998</v>
      </c>
      <c r="W14" s="377">
        <f t="shared" si="1"/>
        <v>3.1599999999999996E-2</v>
      </c>
      <c r="X14" s="377">
        <f t="shared" si="1"/>
        <v>6.2000000000000006E-3</v>
      </c>
      <c r="Y14" s="379">
        <f t="shared" si="1"/>
        <v>0.121</v>
      </c>
    </row>
    <row r="15" spans="2:25" s="16" customFormat="1" ht="37.5" customHeight="1" x14ac:dyDescent="0.25">
      <c r="B15" s="679"/>
      <c r="C15" s="107" t="s">
        <v>68</v>
      </c>
      <c r="D15" s="143"/>
      <c r="E15" s="154"/>
      <c r="F15" s="720" t="s">
        <v>22</v>
      </c>
      <c r="G15" s="154"/>
      <c r="H15" s="143"/>
      <c r="I15" s="272"/>
      <c r="J15" s="67"/>
      <c r="K15" s="266"/>
      <c r="L15" s="518">
        <f>L13/23.5</f>
        <v>23.330212765957448</v>
      </c>
      <c r="M15" s="272"/>
      <c r="N15" s="67"/>
      <c r="O15" s="67"/>
      <c r="P15" s="67"/>
      <c r="Q15" s="459"/>
      <c r="R15" s="272"/>
      <c r="S15" s="67"/>
      <c r="T15" s="67"/>
      <c r="U15" s="67"/>
      <c r="V15" s="67"/>
      <c r="W15" s="67"/>
      <c r="X15" s="67"/>
      <c r="Y15" s="266"/>
    </row>
    <row r="16" spans="2:25" s="16" customFormat="1" ht="37.5" customHeight="1" thickBot="1" x14ac:dyDescent="0.3">
      <c r="B16" s="679"/>
      <c r="C16" s="664" t="s">
        <v>69</v>
      </c>
      <c r="D16" s="145"/>
      <c r="E16" s="157"/>
      <c r="F16" s="722" t="s">
        <v>22</v>
      </c>
      <c r="G16" s="157"/>
      <c r="H16" s="145"/>
      <c r="I16" s="273"/>
      <c r="J16" s="267"/>
      <c r="K16" s="268"/>
      <c r="L16" s="515">
        <f>L14/23.5</f>
        <v>23.757872340425529</v>
      </c>
      <c r="M16" s="273"/>
      <c r="N16" s="267"/>
      <c r="O16" s="267"/>
      <c r="P16" s="267"/>
      <c r="Q16" s="460"/>
      <c r="R16" s="273"/>
      <c r="S16" s="267"/>
      <c r="T16" s="267"/>
      <c r="U16" s="267"/>
      <c r="V16" s="267"/>
      <c r="W16" s="267"/>
      <c r="X16" s="267"/>
      <c r="Y16" s="268"/>
    </row>
    <row r="17" spans="2:25" s="16" customFormat="1" ht="37.5" customHeight="1" x14ac:dyDescent="0.25">
      <c r="B17" s="681" t="s">
        <v>7</v>
      </c>
      <c r="C17" s="121"/>
      <c r="D17" s="455">
        <v>28</v>
      </c>
      <c r="E17" s="455" t="s">
        <v>20</v>
      </c>
      <c r="F17" s="135" t="s">
        <v>125</v>
      </c>
      <c r="G17" s="685">
        <v>60</v>
      </c>
      <c r="H17" s="147"/>
      <c r="I17" s="375">
        <v>0.48</v>
      </c>
      <c r="J17" s="300">
        <v>0.06</v>
      </c>
      <c r="K17" s="809">
        <v>1.56</v>
      </c>
      <c r="L17" s="236">
        <v>8.4</v>
      </c>
      <c r="M17" s="375">
        <v>0.02</v>
      </c>
      <c r="N17" s="300">
        <v>0.02</v>
      </c>
      <c r="O17" s="300">
        <v>6</v>
      </c>
      <c r="P17" s="300">
        <v>10</v>
      </c>
      <c r="Q17" s="809">
        <v>0</v>
      </c>
      <c r="R17" s="375">
        <v>13.8</v>
      </c>
      <c r="S17" s="300">
        <v>25.2</v>
      </c>
      <c r="T17" s="300">
        <v>8.4</v>
      </c>
      <c r="U17" s="300">
        <v>0.36</v>
      </c>
      <c r="V17" s="300">
        <v>117.6</v>
      </c>
      <c r="W17" s="300">
        <v>0</v>
      </c>
      <c r="X17" s="300">
        <v>2.0000000000000001E-4</v>
      </c>
      <c r="Y17" s="376">
        <v>0</v>
      </c>
    </row>
    <row r="18" spans="2:25" s="16" customFormat="1" ht="37.5" customHeight="1" x14ac:dyDescent="0.25">
      <c r="B18" s="679"/>
      <c r="C18" s="116"/>
      <c r="D18" s="125">
        <v>32</v>
      </c>
      <c r="E18" s="93" t="s">
        <v>9</v>
      </c>
      <c r="F18" s="312" t="s">
        <v>49</v>
      </c>
      <c r="G18" s="726">
        <v>200</v>
      </c>
      <c r="H18" s="146"/>
      <c r="I18" s="202">
        <v>5.88</v>
      </c>
      <c r="J18" s="13">
        <v>8.82</v>
      </c>
      <c r="K18" s="43">
        <v>9.6</v>
      </c>
      <c r="L18" s="95">
        <v>142.19999999999999</v>
      </c>
      <c r="M18" s="202">
        <v>0.04</v>
      </c>
      <c r="N18" s="13">
        <v>0.08</v>
      </c>
      <c r="O18" s="13">
        <v>2.2400000000000002</v>
      </c>
      <c r="P18" s="13">
        <v>132.44</v>
      </c>
      <c r="Q18" s="23">
        <v>0.06</v>
      </c>
      <c r="R18" s="202">
        <v>32.880000000000003</v>
      </c>
      <c r="S18" s="13">
        <v>83.64</v>
      </c>
      <c r="T18" s="33">
        <v>22.74</v>
      </c>
      <c r="U18" s="13">
        <v>1.44</v>
      </c>
      <c r="V18" s="13">
        <v>320.8</v>
      </c>
      <c r="W18" s="13">
        <v>6.0000000000000001E-3</v>
      </c>
      <c r="X18" s="13">
        <v>0</v>
      </c>
      <c r="Y18" s="43">
        <v>3.5999999999999997E-2</v>
      </c>
    </row>
    <row r="19" spans="2:25" s="16" customFormat="1" ht="37.5" customHeight="1" x14ac:dyDescent="0.25">
      <c r="B19" s="700"/>
      <c r="C19" s="292"/>
      <c r="D19" s="124">
        <v>269</v>
      </c>
      <c r="E19" s="113" t="s">
        <v>10</v>
      </c>
      <c r="F19" s="288" t="s">
        <v>151</v>
      </c>
      <c r="G19" s="727">
        <v>90</v>
      </c>
      <c r="H19" s="116"/>
      <c r="I19" s="201">
        <v>13.94</v>
      </c>
      <c r="J19" s="15">
        <v>16.18</v>
      </c>
      <c r="K19" s="41">
        <v>5.21</v>
      </c>
      <c r="L19" s="209">
        <v>224.21</v>
      </c>
      <c r="M19" s="201">
        <v>6.3E-2</v>
      </c>
      <c r="N19" s="17">
        <v>0.11</v>
      </c>
      <c r="O19" s="15">
        <v>2.23</v>
      </c>
      <c r="P19" s="15">
        <v>36</v>
      </c>
      <c r="Q19" s="41">
        <v>0</v>
      </c>
      <c r="R19" s="201">
        <v>12.82</v>
      </c>
      <c r="S19" s="15">
        <v>113.04</v>
      </c>
      <c r="T19" s="15">
        <v>16.739999999999998</v>
      </c>
      <c r="U19" s="15">
        <v>1.08</v>
      </c>
      <c r="V19" s="15">
        <v>219.35</v>
      </c>
      <c r="W19" s="15">
        <v>3.3999999999999998E-3</v>
      </c>
      <c r="X19" s="15">
        <v>4.2000000000000002E-4</v>
      </c>
      <c r="Y19" s="46">
        <v>0.09</v>
      </c>
    </row>
    <row r="20" spans="2:25" s="16" customFormat="1" ht="37.5" customHeight="1" x14ac:dyDescent="0.25">
      <c r="B20" s="682"/>
      <c r="C20" s="193"/>
      <c r="D20" s="124">
        <v>65</v>
      </c>
      <c r="E20" s="113" t="s">
        <v>46</v>
      </c>
      <c r="F20" s="288" t="s">
        <v>50</v>
      </c>
      <c r="G20" s="727">
        <v>150</v>
      </c>
      <c r="H20" s="116"/>
      <c r="I20" s="202">
        <v>6.45</v>
      </c>
      <c r="J20" s="13">
        <v>4.05</v>
      </c>
      <c r="K20" s="43">
        <v>40.200000000000003</v>
      </c>
      <c r="L20" s="95">
        <v>223.65</v>
      </c>
      <c r="M20" s="202">
        <v>0.08</v>
      </c>
      <c r="N20" s="76">
        <v>0.02</v>
      </c>
      <c r="O20" s="13">
        <v>0</v>
      </c>
      <c r="P20" s="13">
        <v>30</v>
      </c>
      <c r="Q20" s="43">
        <v>0.11</v>
      </c>
      <c r="R20" s="202">
        <v>13.05</v>
      </c>
      <c r="S20" s="13">
        <v>58.34</v>
      </c>
      <c r="T20" s="13">
        <v>22.53</v>
      </c>
      <c r="U20" s="13">
        <v>1.25</v>
      </c>
      <c r="V20" s="13">
        <v>1.1000000000000001</v>
      </c>
      <c r="W20" s="13">
        <v>0</v>
      </c>
      <c r="X20" s="13">
        <v>0</v>
      </c>
      <c r="Y20" s="46">
        <v>0</v>
      </c>
    </row>
    <row r="21" spans="2:25" s="16" customFormat="1" ht="37.5" customHeight="1" x14ac:dyDescent="0.25">
      <c r="B21" s="682"/>
      <c r="C21" s="193"/>
      <c r="D21" s="124">
        <v>114</v>
      </c>
      <c r="E21" s="113" t="s">
        <v>43</v>
      </c>
      <c r="F21" s="288" t="s">
        <v>48</v>
      </c>
      <c r="G21" s="727">
        <v>200</v>
      </c>
      <c r="H21" s="116"/>
      <c r="I21" s="17">
        <v>0.2</v>
      </c>
      <c r="J21" s="15">
        <v>0</v>
      </c>
      <c r="K21" s="18">
        <v>11</v>
      </c>
      <c r="L21" s="161">
        <v>44.8</v>
      </c>
      <c r="M21" s="201">
        <v>0</v>
      </c>
      <c r="N21" s="17">
        <v>0</v>
      </c>
      <c r="O21" s="15">
        <v>0.08</v>
      </c>
      <c r="P21" s="15">
        <v>0</v>
      </c>
      <c r="Q21" s="41">
        <v>0</v>
      </c>
      <c r="R21" s="201">
        <v>13.56</v>
      </c>
      <c r="S21" s="15">
        <v>7.66</v>
      </c>
      <c r="T21" s="15">
        <v>4.08</v>
      </c>
      <c r="U21" s="15">
        <v>0.8</v>
      </c>
      <c r="V21" s="15">
        <v>0.68</v>
      </c>
      <c r="W21" s="15">
        <v>0</v>
      </c>
      <c r="X21" s="15">
        <v>0</v>
      </c>
      <c r="Y21" s="41">
        <v>0</v>
      </c>
    </row>
    <row r="22" spans="2:25" s="16" customFormat="1" ht="37.5" customHeight="1" x14ac:dyDescent="0.25">
      <c r="B22" s="682"/>
      <c r="C22" s="193"/>
      <c r="D22" s="126">
        <v>119</v>
      </c>
      <c r="E22" s="113" t="s">
        <v>14</v>
      </c>
      <c r="F22" s="706" t="s">
        <v>51</v>
      </c>
      <c r="G22" s="117">
        <v>30</v>
      </c>
      <c r="H22" s="117"/>
      <c r="I22" s="19">
        <v>2.13</v>
      </c>
      <c r="J22" s="20">
        <v>0.21</v>
      </c>
      <c r="K22" s="21">
        <v>13.26</v>
      </c>
      <c r="L22" s="373">
        <v>72</v>
      </c>
      <c r="M22" s="226">
        <v>0.03</v>
      </c>
      <c r="N22" s="19">
        <v>0.01</v>
      </c>
      <c r="O22" s="20">
        <v>0</v>
      </c>
      <c r="P22" s="20">
        <v>0</v>
      </c>
      <c r="Q22" s="46">
        <v>0</v>
      </c>
      <c r="R22" s="226">
        <v>11.1</v>
      </c>
      <c r="S22" s="20">
        <v>65.400000000000006</v>
      </c>
      <c r="T22" s="20">
        <v>19.5</v>
      </c>
      <c r="U22" s="20">
        <v>0.84</v>
      </c>
      <c r="V22" s="20">
        <v>27.9</v>
      </c>
      <c r="W22" s="20">
        <v>1E-3</v>
      </c>
      <c r="X22" s="20">
        <v>2E-3</v>
      </c>
      <c r="Y22" s="46">
        <v>0</v>
      </c>
    </row>
    <row r="23" spans="2:25" s="16" customFormat="1" ht="37.5" customHeight="1" x14ac:dyDescent="0.25">
      <c r="B23" s="682"/>
      <c r="C23" s="193"/>
      <c r="D23" s="124">
        <v>120</v>
      </c>
      <c r="E23" s="113" t="s">
        <v>15</v>
      </c>
      <c r="F23" s="706" t="s">
        <v>45</v>
      </c>
      <c r="G23" s="117">
        <v>20</v>
      </c>
      <c r="H23" s="117"/>
      <c r="I23" s="19">
        <v>1.1399999999999999</v>
      </c>
      <c r="J23" s="20">
        <v>0.22</v>
      </c>
      <c r="K23" s="21">
        <v>7.44</v>
      </c>
      <c r="L23" s="373">
        <v>36.26</v>
      </c>
      <c r="M23" s="226">
        <v>0.02</v>
      </c>
      <c r="N23" s="19">
        <v>2.4E-2</v>
      </c>
      <c r="O23" s="20">
        <v>0.08</v>
      </c>
      <c r="P23" s="20">
        <v>0</v>
      </c>
      <c r="Q23" s="46">
        <v>0</v>
      </c>
      <c r="R23" s="226">
        <v>6.8</v>
      </c>
      <c r="S23" s="20">
        <v>24</v>
      </c>
      <c r="T23" s="20">
        <v>8.1999999999999993</v>
      </c>
      <c r="U23" s="20">
        <v>0.46</v>
      </c>
      <c r="V23" s="20">
        <v>73.5</v>
      </c>
      <c r="W23" s="20">
        <v>2E-3</v>
      </c>
      <c r="X23" s="20">
        <v>2E-3</v>
      </c>
      <c r="Y23" s="46">
        <v>1.2E-2</v>
      </c>
    </row>
    <row r="24" spans="2:25" s="16" customFormat="1" ht="37.5" customHeight="1" x14ac:dyDescent="0.25">
      <c r="B24" s="682"/>
      <c r="C24" s="193"/>
      <c r="D24" s="662"/>
      <c r="E24" s="214"/>
      <c r="F24" s="133" t="s">
        <v>21</v>
      </c>
      <c r="G24" s="254">
        <f>SUM(G17:G23)</f>
        <v>750</v>
      </c>
      <c r="H24" s="116"/>
      <c r="I24" s="171">
        <f>SUM(I17:I23)</f>
        <v>30.219999999999995</v>
      </c>
      <c r="J24" s="14">
        <f>SUM(J17:J23)</f>
        <v>29.540000000000003</v>
      </c>
      <c r="K24" s="44">
        <f>SUM(K17:K23)</f>
        <v>88.27000000000001</v>
      </c>
      <c r="L24" s="366">
        <f>L17+L18+L19+L20+L21+L22+L23</f>
        <v>751.52</v>
      </c>
      <c r="M24" s="171">
        <f t="shared" ref="M24:Y24" si="2">SUM(M17:M23)</f>
        <v>0.253</v>
      </c>
      <c r="N24" s="171">
        <f t="shared" si="2"/>
        <v>0.26400000000000001</v>
      </c>
      <c r="O24" s="14">
        <f t="shared" si="2"/>
        <v>10.63</v>
      </c>
      <c r="P24" s="14">
        <f t="shared" si="2"/>
        <v>208.44</v>
      </c>
      <c r="Q24" s="44">
        <f t="shared" si="2"/>
        <v>0.16999999999999998</v>
      </c>
      <c r="R24" s="171">
        <f t="shared" si="2"/>
        <v>104.01</v>
      </c>
      <c r="S24" s="14">
        <f t="shared" si="2"/>
        <v>377.28000000000009</v>
      </c>
      <c r="T24" s="14">
        <f t="shared" si="2"/>
        <v>102.19</v>
      </c>
      <c r="U24" s="14">
        <f t="shared" si="2"/>
        <v>6.2299999999999995</v>
      </c>
      <c r="V24" s="14">
        <f t="shared" si="2"/>
        <v>760.93</v>
      </c>
      <c r="W24" s="14">
        <f t="shared" si="2"/>
        <v>1.24E-2</v>
      </c>
      <c r="X24" s="14">
        <f t="shared" si="2"/>
        <v>4.62E-3</v>
      </c>
      <c r="Y24" s="46">
        <f t="shared" si="2"/>
        <v>0.13800000000000001</v>
      </c>
    </row>
    <row r="25" spans="2:25" s="16" customFormat="1" ht="37.5" customHeight="1" thickBot="1" x14ac:dyDescent="0.3">
      <c r="B25" s="683"/>
      <c r="C25" s="261"/>
      <c r="D25" s="663"/>
      <c r="E25" s="687"/>
      <c r="F25" s="134" t="s">
        <v>22</v>
      </c>
      <c r="G25" s="687"/>
      <c r="H25" s="261"/>
      <c r="I25" s="691"/>
      <c r="J25" s="693"/>
      <c r="K25" s="694"/>
      <c r="L25" s="323">
        <f>L24/23.5</f>
        <v>31.979574468085104</v>
      </c>
      <c r="M25" s="691"/>
      <c r="N25" s="692"/>
      <c r="O25" s="693"/>
      <c r="P25" s="693"/>
      <c r="Q25" s="694"/>
      <c r="R25" s="691"/>
      <c r="S25" s="693"/>
      <c r="T25" s="693"/>
      <c r="U25" s="693"/>
      <c r="V25" s="693"/>
      <c r="W25" s="693"/>
      <c r="X25" s="693"/>
      <c r="Y25" s="130"/>
    </row>
    <row r="26" spans="2:25" x14ac:dyDescent="0.25">
      <c r="B26" s="2"/>
      <c r="C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.75" x14ac:dyDescent="0.25">
      <c r="B27" s="712" t="s">
        <v>61</v>
      </c>
      <c r="C27" s="713"/>
      <c r="D27" s="714"/>
      <c r="E27" s="714"/>
      <c r="F27" s="25"/>
      <c r="G27" s="26"/>
      <c r="H27" s="11"/>
      <c r="I27" s="9"/>
      <c r="J27" s="11"/>
      <c r="K27" s="11"/>
    </row>
    <row r="28" spans="2:25" ht="18.75" x14ac:dyDescent="0.25">
      <c r="B28" s="715" t="s">
        <v>62</v>
      </c>
      <c r="C28" s="716"/>
      <c r="D28" s="717"/>
      <c r="E28" s="717"/>
      <c r="F28" s="25"/>
      <c r="G28" s="26"/>
      <c r="H28" s="11"/>
      <c r="I28" s="11"/>
      <c r="J28" s="11"/>
      <c r="K28" s="11"/>
    </row>
    <row r="29" spans="2:25" ht="15.75" x14ac:dyDescent="0.25">
      <c r="B29" s="77"/>
      <c r="C29" s="77"/>
      <c r="D29" s="718"/>
      <c r="E29" s="77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6"/>
  <sheetViews>
    <sheetView tabSelected="1" zoomScale="60" zoomScaleNormal="60" workbookViewId="0">
      <selection activeCell="D14" sqref="D14"/>
    </sheetView>
  </sheetViews>
  <sheetFormatPr defaultRowHeight="15" x14ac:dyDescent="0.25"/>
  <cols>
    <col min="2" max="3" width="20.28515625" customWidth="1"/>
    <col min="4" max="4" width="22.140625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2.85546875" customWidth="1"/>
    <col min="12" max="12" width="26.85546875" customWidth="1"/>
    <col min="13" max="13" width="11.28515625" customWidth="1"/>
    <col min="23" max="23" width="13.42578125" customWidth="1"/>
    <col min="24" max="24" width="15.140625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4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64" t="s">
        <v>0</v>
      </c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72"/>
      <c r="K4" s="873"/>
      <c r="L4" s="859" t="s">
        <v>180</v>
      </c>
      <c r="M4" s="850" t="s">
        <v>24</v>
      </c>
      <c r="N4" s="851"/>
      <c r="O4" s="866"/>
      <c r="P4" s="866"/>
      <c r="Q4" s="867"/>
      <c r="R4" s="861" t="s">
        <v>25</v>
      </c>
      <c r="S4" s="868"/>
      <c r="T4" s="868"/>
      <c r="U4" s="868"/>
      <c r="V4" s="868"/>
      <c r="W4" s="868"/>
      <c r="X4" s="868"/>
      <c r="Y4" s="869"/>
    </row>
    <row r="5" spans="2:25" s="16" customFormat="1" ht="28.5" customHeight="1" thickBot="1" x14ac:dyDescent="0.3">
      <c r="B5" s="870"/>
      <c r="C5" s="874"/>
      <c r="D5" s="870"/>
      <c r="E5" s="870"/>
      <c r="F5" s="870"/>
      <c r="G5" s="870"/>
      <c r="H5" s="870"/>
      <c r="I5" s="651" t="s">
        <v>27</v>
      </c>
      <c r="J5" s="405" t="s">
        <v>28</v>
      </c>
      <c r="K5" s="652" t="s">
        <v>29</v>
      </c>
      <c r="L5" s="871"/>
      <c r="M5" s="424" t="s">
        <v>30</v>
      </c>
      <c r="N5" s="424" t="s">
        <v>105</v>
      </c>
      <c r="O5" s="424" t="s">
        <v>31</v>
      </c>
      <c r="P5" s="425" t="s">
        <v>106</v>
      </c>
      <c r="Q5" s="424" t="s">
        <v>107</v>
      </c>
      <c r="R5" s="424" t="s">
        <v>32</v>
      </c>
      <c r="S5" s="424" t="s">
        <v>33</v>
      </c>
      <c r="T5" s="424" t="s">
        <v>34</v>
      </c>
      <c r="U5" s="424" t="s">
        <v>35</v>
      </c>
      <c r="V5" s="424" t="s">
        <v>108</v>
      </c>
      <c r="W5" s="424" t="s">
        <v>109</v>
      </c>
      <c r="X5" s="424" t="s">
        <v>110</v>
      </c>
      <c r="Y5" s="424" t="s">
        <v>111</v>
      </c>
    </row>
    <row r="6" spans="2:25" s="16" customFormat="1" ht="38.25" customHeight="1" x14ac:dyDescent="0.25">
      <c r="B6" s="681" t="s">
        <v>6</v>
      </c>
      <c r="C6" s="121"/>
      <c r="D6" s="808">
        <v>27</v>
      </c>
      <c r="E6" s="807" t="s">
        <v>20</v>
      </c>
      <c r="F6" s="287" t="s">
        <v>182</v>
      </c>
      <c r="G6" s="686">
        <v>100</v>
      </c>
      <c r="H6" s="121"/>
      <c r="I6" s="38">
        <v>0.8</v>
      </c>
      <c r="J6" s="39">
        <v>0.3</v>
      </c>
      <c r="K6" s="42">
        <v>9.6</v>
      </c>
      <c r="L6" s="163">
        <v>49</v>
      </c>
      <c r="M6" s="217">
        <v>0.06</v>
      </c>
      <c r="N6" s="38">
        <v>0.04</v>
      </c>
      <c r="O6" s="39">
        <v>10</v>
      </c>
      <c r="P6" s="39">
        <v>20</v>
      </c>
      <c r="Q6" s="40">
        <v>0</v>
      </c>
      <c r="R6" s="217">
        <v>20</v>
      </c>
      <c r="S6" s="39">
        <v>20</v>
      </c>
      <c r="T6" s="39">
        <v>9</v>
      </c>
      <c r="U6" s="39">
        <v>0.5</v>
      </c>
      <c r="V6" s="39">
        <v>214</v>
      </c>
      <c r="W6" s="39">
        <v>4.0000000000000001E-3</v>
      </c>
      <c r="X6" s="39">
        <v>1E-4</v>
      </c>
      <c r="Y6" s="50">
        <v>0</v>
      </c>
    </row>
    <row r="7" spans="2:25" s="16" customFormat="1" ht="38.25" customHeight="1" x14ac:dyDescent="0.25">
      <c r="B7" s="699"/>
      <c r="C7" s="116"/>
      <c r="D7" s="455">
        <v>304</v>
      </c>
      <c r="E7" s="94" t="s">
        <v>85</v>
      </c>
      <c r="F7" s="135" t="s">
        <v>184</v>
      </c>
      <c r="G7" s="117">
        <v>150</v>
      </c>
      <c r="H7" s="117"/>
      <c r="I7" s="19">
        <v>21.85</v>
      </c>
      <c r="J7" s="20">
        <v>9.82</v>
      </c>
      <c r="K7" s="21">
        <v>39.14</v>
      </c>
      <c r="L7" s="236">
        <v>336.5</v>
      </c>
      <c r="M7" s="226">
        <v>7.0000000000000007E-2</v>
      </c>
      <c r="N7" s="20">
        <v>0.25</v>
      </c>
      <c r="O7" s="20">
        <v>1.82</v>
      </c>
      <c r="P7" s="20">
        <v>50</v>
      </c>
      <c r="Q7" s="46">
        <v>0.26</v>
      </c>
      <c r="R7" s="19">
        <v>177.69</v>
      </c>
      <c r="S7" s="20">
        <v>230.56</v>
      </c>
      <c r="T7" s="20">
        <v>32.11</v>
      </c>
      <c r="U7" s="20">
        <v>1.94</v>
      </c>
      <c r="V7" s="20">
        <v>301.17</v>
      </c>
      <c r="W7" s="20">
        <v>8.7999999999999995E-2</v>
      </c>
      <c r="X7" s="20">
        <v>2.7000000000000001E-3</v>
      </c>
      <c r="Y7" s="46">
        <v>0.06</v>
      </c>
    </row>
    <row r="8" spans="2:25" s="16" customFormat="1" ht="38.25" customHeight="1" x14ac:dyDescent="0.25">
      <c r="B8" s="679"/>
      <c r="C8" s="116"/>
      <c r="D8" s="124">
        <v>113</v>
      </c>
      <c r="E8" s="113" t="s">
        <v>5</v>
      </c>
      <c r="F8" s="288" t="s">
        <v>11</v>
      </c>
      <c r="G8" s="727">
        <v>200</v>
      </c>
      <c r="H8" s="116"/>
      <c r="I8" s="17">
        <v>0.2</v>
      </c>
      <c r="J8" s="15">
        <v>0</v>
      </c>
      <c r="K8" s="18">
        <v>11</v>
      </c>
      <c r="L8" s="426">
        <v>45.6</v>
      </c>
      <c r="M8" s="201">
        <v>0</v>
      </c>
      <c r="N8" s="15">
        <v>0</v>
      </c>
      <c r="O8" s="15">
        <v>2.6</v>
      </c>
      <c r="P8" s="15">
        <v>0</v>
      </c>
      <c r="Q8" s="41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41">
        <v>0</v>
      </c>
    </row>
    <row r="9" spans="2:25" s="16" customFormat="1" ht="38.25" customHeight="1" x14ac:dyDescent="0.25">
      <c r="B9" s="679"/>
      <c r="C9" s="116"/>
      <c r="D9" s="126">
        <v>121</v>
      </c>
      <c r="E9" s="113" t="s">
        <v>14</v>
      </c>
      <c r="F9" s="288" t="s">
        <v>47</v>
      </c>
      <c r="G9" s="727">
        <v>30</v>
      </c>
      <c r="H9" s="116"/>
      <c r="I9" s="17">
        <v>2.16</v>
      </c>
      <c r="J9" s="15">
        <v>0.81</v>
      </c>
      <c r="K9" s="18">
        <v>14.73</v>
      </c>
      <c r="L9" s="426">
        <v>75.66</v>
      </c>
      <c r="M9" s="201">
        <v>0.04</v>
      </c>
      <c r="N9" s="15">
        <v>0.01</v>
      </c>
      <c r="O9" s="15">
        <v>0</v>
      </c>
      <c r="P9" s="15">
        <v>0</v>
      </c>
      <c r="Q9" s="41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41">
        <v>0</v>
      </c>
    </row>
    <row r="10" spans="2:25" s="16" customFormat="1" ht="38.25" customHeight="1" x14ac:dyDescent="0.25">
      <c r="B10" s="679"/>
      <c r="C10" s="116"/>
      <c r="D10" s="124">
        <v>120</v>
      </c>
      <c r="E10" s="113" t="s">
        <v>15</v>
      </c>
      <c r="F10" s="706" t="s">
        <v>45</v>
      </c>
      <c r="G10" s="113">
        <v>20</v>
      </c>
      <c r="H10" s="116"/>
      <c r="I10" s="17">
        <v>1.1399999999999999</v>
      </c>
      <c r="J10" s="15">
        <v>0.22</v>
      </c>
      <c r="K10" s="18">
        <v>7.44</v>
      </c>
      <c r="L10" s="427">
        <v>36.26</v>
      </c>
      <c r="M10" s="226">
        <v>0.02</v>
      </c>
      <c r="N10" s="20">
        <v>2.4E-2</v>
      </c>
      <c r="O10" s="20">
        <v>0.08</v>
      </c>
      <c r="P10" s="20">
        <v>0</v>
      </c>
      <c r="Q10" s="46">
        <v>0</v>
      </c>
      <c r="R10" s="19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16" customFormat="1" ht="33" customHeight="1" x14ac:dyDescent="0.25">
      <c r="B11" s="679"/>
      <c r="C11" s="116"/>
      <c r="D11" s="124"/>
      <c r="E11" s="113"/>
      <c r="F11" s="133" t="s">
        <v>21</v>
      </c>
      <c r="G11" s="254">
        <f>SUM(G6:G10)</f>
        <v>500</v>
      </c>
      <c r="H11" s="116"/>
      <c r="I11" s="17">
        <f t="shared" ref="I11:Y11" si="0">SUM(I6:I10)</f>
        <v>26.150000000000002</v>
      </c>
      <c r="J11" s="15">
        <f t="shared" si="0"/>
        <v>11.150000000000002</v>
      </c>
      <c r="K11" s="18">
        <f t="shared" si="0"/>
        <v>81.91</v>
      </c>
      <c r="L11" s="562">
        <f>SUM(L6:L10)</f>
        <v>543.02</v>
      </c>
      <c r="M11" s="201">
        <f t="shared" si="0"/>
        <v>0.19</v>
      </c>
      <c r="N11" s="15">
        <f t="shared" si="0"/>
        <v>0.32400000000000001</v>
      </c>
      <c r="O11" s="15">
        <f t="shared" si="0"/>
        <v>14.5</v>
      </c>
      <c r="P11" s="15">
        <f t="shared" si="0"/>
        <v>70</v>
      </c>
      <c r="Q11" s="41">
        <f t="shared" si="0"/>
        <v>0.26</v>
      </c>
      <c r="R11" s="17">
        <f t="shared" si="0"/>
        <v>227.63</v>
      </c>
      <c r="S11" s="15">
        <f t="shared" si="0"/>
        <v>307.96000000000004</v>
      </c>
      <c r="T11" s="15">
        <f t="shared" si="0"/>
        <v>63.929999999999993</v>
      </c>
      <c r="U11" s="15">
        <f t="shared" si="0"/>
        <v>4.1500000000000004</v>
      </c>
      <c r="V11" s="15">
        <f t="shared" si="0"/>
        <v>631.61000000000013</v>
      </c>
      <c r="W11" s="15">
        <f t="shared" si="0"/>
        <v>9.4E-2</v>
      </c>
      <c r="X11" s="15">
        <f t="shared" si="0"/>
        <v>4.8000000000000004E-3</v>
      </c>
      <c r="Y11" s="46">
        <f t="shared" si="0"/>
        <v>7.1999999999999995E-2</v>
      </c>
    </row>
    <row r="12" spans="2:25" s="16" customFormat="1" ht="38.25" customHeight="1" thickBot="1" x14ac:dyDescent="0.3">
      <c r="B12" s="728"/>
      <c r="C12" s="680"/>
      <c r="D12" s="665"/>
      <c r="E12" s="729"/>
      <c r="F12" s="134" t="s">
        <v>22</v>
      </c>
      <c r="G12" s="729"/>
      <c r="H12" s="276"/>
      <c r="I12" s="812"/>
      <c r="J12" s="609"/>
      <c r="K12" s="813"/>
      <c r="L12" s="814">
        <f>L11/23.5</f>
        <v>23.107234042553191</v>
      </c>
      <c r="M12" s="613"/>
      <c r="N12" s="609"/>
      <c r="O12" s="609"/>
      <c r="P12" s="609"/>
      <c r="Q12" s="614"/>
      <c r="R12" s="812"/>
      <c r="S12" s="609"/>
      <c r="T12" s="609"/>
      <c r="U12" s="609"/>
      <c r="V12" s="609"/>
      <c r="W12" s="609"/>
      <c r="X12" s="609"/>
      <c r="Y12" s="402"/>
    </row>
    <row r="13" spans="2:25" s="16" customFormat="1" ht="38.25" customHeight="1" x14ac:dyDescent="0.25">
      <c r="B13" s="679" t="s">
        <v>7</v>
      </c>
      <c r="C13" s="121"/>
      <c r="D13" s="808">
        <v>24</v>
      </c>
      <c r="E13" s="121" t="s">
        <v>8</v>
      </c>
      <c r="F13" s="344" t="s">
        <v>103</v>
      </c>
      <c r="G13" s="121">
        <v>150</v>
      </c>
      <c r="H13" s="807"/>
      <c r="I13" s="217">
        <v>0.6</v>
      </c>
      <c r="J13" s="39">
        <v>0</v>
      </c>
      <c r="K13" s="40">
        <v>16.95</v>
      </c>
      <c r="L13" s="256">
        <v>69</v>
      </c>
      <c r="M13" s="217">
        <v>0.01</v>
      </c>
      <c r="N13" s="39">
        <v>0.03</v>
      </c>
      <c r="O13" s="39">
        <v>19.5</v>
      </c>
      <c r="P13" s="39">
        <v>0</v>
      </c>
      <c r="Q13" s="42">
        <v>0</v>
      </c>
      <c r="R13" s="217">
        <v>24</v>
      </c>
      <c r="S13" s="39">
        <v>16.5</v>
      </c>
      <c r="T13" s="39">
        <v>13.5</v>
      </c>
      <c r="U13" s="39">
        <v>3.3</v>
      </c>
      <c r="V13" s="39">
        <v>417</v>
      </c>
      <c r="W13" s="39">
        <v>3.0000000000000001E-3</v>
      </c>
      <c r="X13" s="39">
        <v>5.0000000000000001E-4</v>
      </c>
      <c r="Y13" s="40">
        <v>1.4999999999999999E-2</v>
      </c>
    </row>
    <row r="14" spans="2:25" s="16" customFormat="1" ht="38.25" customHeight="1" x14ac:dyDescent="0.25">
      <c r="B14" s="699"/>
      <c r="C14" s="117"/>
      <c r="D14" s="125" t="s">
        <v>165</v>
      </c>
      <c r="E14" s="93" t="s">
        <v>9</v>
      </c>
      <c r="F14" s="575" t="s">
        <v>166</v>
      </c>
      <c r="G14" s="736">
        <v>210</v>
      </c>
      <c r="H14" s="93"/>
      <c r="I14" s="202">
        <v>2.15</v>
      </c>
      <c r="J14" s="13">
        <v>2.2799999999999998</v>
      </c>
      <c r="K14" s="43">
        <v>13.12</v>
      </c>
      <c r="L14" s="95">
        <v>81.67</v>
      </c>
      <c r="M14" s="202">
        <v>0.04</v>
      </c>
      <c r="N14" s="13">
        <v>5.3</v>
      </c>
      <c r="O14" s="13">
        <v>290</v>
      </c>
      <c r="P14" s="13">
        <v>0</v>
      </c>
      <c r="Q14" s="23">
        <v>22.22</v>
      </c>
      <c r="R14" s="202">
        <v>39.64</v>
      </c>
      <c r="S14" s="13">
        <v>17.399999999999999</v>
      </c>
      <c r="T14" s="33">
        <v>0.66</v>
      </c>
      <c r="U14" s="13">
        <v>200.36</v>
      </c>
      <c r="V14" s="13">
        <v>2.5899999999999999E-3</v>
      </c>
      <c r="W14" s="13">
        <v>1.6000000000000001E-4</v>
      </c>
      <c r="X14" s="13">
        <v>0.02</v>
      </c>
      <c r="Y14" s="43">
        <v>2.1000000000000001E-2</v>
      </c>
    </row>
    <row r="15" spans="2:25" s="16" customFormat="1" ht="38.25" customHeight="1" x14ac:dyDescent="0.25">
      <c r="B15" s="682"/>
      <c r="C15" s="107" t="s">
        <v>162</v>
      </c>
      <c r="D15" s="415">
        <v>90</v>
      </c>
      <c r="E15" s="154" t="s">
        <v>10</v>
      </c>
      <c r="F15" s="618" t="s">
        <v>100</v>
      </c>
      <c r="G15" s="598">
        <v>90</v>
      </c>
      <c r="H15" s="143"/>
      <c r="I15" s="206">
        <v>15.21</v>
      </c>
      <c r="J15" s="54">
        <v>14.04</v>
      </c>
      <c r="K15" s="73">
        <v>8.91</v>
      </c>
      <c r="L15" s="571">
        <v>222.75</v>
      </c>
      <c r="M15" s="345">
        <v>0.37</v>
      </c>
      <c r="N15" s="346">
        <v>0.15</v>
      </c>
      <c r="O15" s="346">
        <v>0.09</v>
      </c>
      <c r="P15" s="346">
        <v>25.83</v>
      </c>
      <c r="Q15" s="398">
        <v>0.16</v>
      </c>
      <c r="R15" s="345">
        <v>54.18</v>
      </c>
      <c r="S15" s="346">
        <v>117.54</v>
      </c>
      <c r="T15" s="346">
        <v>24.8</v>
      </c>
      <c r="U15" s="346">
        <v>1.6</v>
      </c>
      <c r="V15" s="346">
        <v>268.38</v>
      </c>
      <c r="W15" s="346">
        <v>7.0000000000000001E-3</v>
      </c>
      <c r="X15" s="346">
        <v>2.7000000000000001E-3</v>
      </c>
      <c r="Y15" s="347">
        <v>0.09</v>
      </c>
    </row>
    <row r="16" spans="2:25" s="16" customFormat="1" ht="38.25" customHeight="1" x14ac:dyDescent="0.25">
      <c r="B16" s="682"/>
      <c r="C16" s="108" t="s">
        <v>117</v>
      </c>
      <c r="D16" s="539">
        <v>89</v>
      </c>
      <c r="E16" s="155" t="s">
        <v>10</v>
      </c>
      <c r="F16" s="583" t="s">
        <v>83</v>
      </c>
      <c r="G16" s="584">
        <v>90</v>
      </c>
      <c r="H16" s="144"/>
      <c r="I16" s="271">
        <v>18.13</v>
      </c>
      <c r="J16" s="57">
        <v>17.05</v>
      </c>
      <c r="K16" s="74">
        <v>3.69</v>
      </c>
      <c r="L16" s="270">
        <v>240.96</v>
      </c>
      <c r="M16" s="340">
        <v>0.06</v>
      </c>
      <c r="N16" s="572">
        <v>0.13</v>
      </c>
      <c r="O16" s="78">
        <v>1.06</v>
      </c>
      <c r="P16" s="78">
        <v>0</v>
      </c>
      <c r="Q16" s="392">
        <v>0</v>
      </c>
      <c r="R16" s="340">
        <v>17.03</v>
      </c>
      <c r="S16" s="78">
        <v>176.72</v>
      </c>
      <c r="T16" s="78">
        <v>23.18</v>
      </c>
      <c r="U16" s="78">
        <v>2.61</v>
      </c>
      <c r="V16" s="78">
        <v>317</v>
      </c>
      <c r="W16" s="78">
        <v>7.0000000000000001E-3</v>
      </c>
      <c r="X16" s="78">
        <v>3.5E-4</v>
      </c>
      <c r="Y16" s="341">
        <v>0.06</v>
      </c>
    </row>
    <row r="17" spans="2:25" s="16" customFormat="1" ht="38.25" customHeight="1" x14ac:dyDescent="0.25">
      <c r="B17" s="682"/>
      <c r="C17" s="730"/>
      <c r="D17" s="124">
        <v>54</v>
      </c>
      <c r="E17" s="113" t="s">
        <v>46</v>
      </c>
      <c r="F17" s="311" t="s">
        <v>40</v>
      </c>
      <c r="G17" s="116">
        <v>150</v>
      </c>
      <c r="H17" s="113"/>
      <c r="I17" s="226">
        <v>7.2</v>
      </c>
      <c r="J17" s="20">
        <v>5.0999999999999996</v>
      </c>
      <c r="K17" s="46">
        <v>33.9</v>
      </c>
      <c r="L17" s="225">
        <v>210.3</v>
      </c>
      <c r="M17" s="226">
        <v>0.21</v>
      </c>
      <c r="N17" s="20">
        <v>0.11</v>
      </c>
      <c r="O17" s="20">
        <v>0</v>
      </c>
      <c r="P17" s="20">
        <v>0</v>
      </c>
      <c r="Q17" s="21">
        <v>0</v>
      </c>
      <c r="R17" s="226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25">
      <c r="B18" s="682"/>
      <c r="C18" s="193"/>
      <c r="D18" s="124">
        <v>107</v>
      </c>
      <c r="E18" s="113" t="s">
        <v>18</v>
      </c>
      <c r="F18" s="735" t="s">
        <v>121</v>
      </c>
      <c r="G18" s="156">
        <v>200</v>
      </c>
      <c r="H18" s="113"/>
      <c r="I18" s="201">
        <v>0.8</v>
      </c>
      <c r="J18" s="15">
        <v>0.2</v>
      </c>
      <c r="K18" s="41">
        <v>23.2</v>
      </c>
      <c r="L18" s="208">
        <v>94.4</v>
      </c>
      <c r="M18" s="201">
        <v>0.02</v>
      </c>
      <c r="N18" s="15"/>
      <c r="O18" s="15">
        <v>4</v>
      </c>
      <c r="P18" s="15">
        <v>0</v>
      </c>
      <c r="Q18" s="18"/>
      <c r="R18" s="201">
        <v>16</v>
      </c>
      <c r="S18" s="15">
        <v>18</v>
      </c>
      <c r="T18" s="15">
        <v>10</v>
      </c>
      <c r="U18" s="15">
        <v>0.4</v>
      </c>
      <c r="V18" s="15"/>
      <c r="W18" s="15"/>
      <c r="X18" s="15"/>
      <c r="Y18" s="41"/>
    </row>
    <row r="19" spans="2:25" s="16" customFormat="1" ht="38.25" customHeight="1" x14ac:dyDescent="0.25">
      <c r="B19" s="682"/>
      <c r="C19" s="193"/>
      <c r="D19" s="126">
        <v>119</v>
      </c>
      <c r="E19" s="113" t="s">
        <v>14</v>
      </c>
      <c r="F19" s="311" t="s">
        <v>19</v>
      </c>
      <c r="G19" s="194">
        <v>20</v>
      </c>
      <c r="H19" s="113"/>
      <c r="I19" s="201">
        <v>1.4</v>
      </c>
      <c r="J19" s="15">
        <v>0.14000000000000001</v>
      </c>
      <c r="K19" s="41">
        <v>8.8000000000000007</v>
      </c>
      <c r="L19" s="208">
        <v>48</v>
      </c>
      <c r="M19" s="201">
        <v>0.02</v>
      </c>
      <c r="N19" s="15">
        <v>6.0000000000000001E-3</v>
      </c>
      <c r="O19" s="15">
        <v>0</v>
      </c>
      <c r="P19" s="15">
        <v>0</v>
      </c>
      <c r="Q19" s="18">
        <v>0</v>
      </c>
      <c r="R19" s="201">
        <v>7.4</v>
      </c>
      <c r="S19" s="15">
        <v>43.6</v>
      </c>
      <c r="T19" s="15">
        <v>13</v>
      </c>
      <c r="U19" s="15">
        <v>0.56000000000000005</v>
      </c>
      <c r="V19" s="15">
        <v>18.600000000000001</v>
      </c>
      <c r="W19" s="15">
        <v>5.9999999999999995E-4</v>
      </c>
      <c r="X19" s="15">
        <v>1E-3</v>
      </c>
      <c r="Y19" s="41">
        <v>0</v>
      </c>
    </row>
    <row r="20" spans="2:25" s="16" customFormat="1" ht="38.25" customHeight="1" x14ac:dyDescent="0.25">
      <c r="B20" s="682"/>
      <c r="C20" s="193"/>
      <c r="D20" s="124">
        <v>120</v>
      </c>
      <c r="E20" s="113" t="s">
        <v>15</v>
      </c>
      <c r="F20" s="311" t="s">
        <v>45</v>
      </c>
      <c r="G20" s="117">
        <v>20</v>
      </c>
      <c r="H20" s="124"/>
      <c r="I20" s="17">
        <v>1.1399999999999999</v>
      </c>
      <c r="J20" s="15">
        <v>0.22</v>
      </c>
      <c r="K20" s="18">
        <v>7.44</v>
      </c>
      <c r="L20" s="427">
        <v>36.26</v>
      </c>
      <c r="M20" s="226">
        <v>0.02</v>
      </c>
      <c r="N20" s="20">
        <v>2.4E-2</v>
      </c>
      <c r="O20" s="20">
        <v>0.08</v>
      </c>
      <c r="P20" s="20">
        <v>0</v>
      </c>
      <c r="Q20" s="46">
        <v>0</v>
      </c>
      <c r="R20" s="19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8.25" customHeight="1" x14ac:dyDescent="0.25">
      <c r="B21" s="682"/>
      <c r="C21" s="107" t="s">
        <v>162</v>
      </c>
      <c r="D21" s="143"/>
      <c r="E21" s="154"/>
      <c r="F21" s="720" t="s">
        <v>21</v>
      </c>
      <c r="G21" s="154">
        <f>G13+G14+G15+G17+G18+G19+G20</f>
        <v>840</v>
      </c>
      <c r="H21" s="143"/>
      <c r="I21" s="249"/>
      <c r="J21" s="60"/>
      <c r="K21" s="61"/>
      <c r="L21" s="573">
        <f>L13+L14+L15+L17+L18+L19+L20</f>
        <v>762.38</v>
      </c>
      <c r="M21" s="249"/>
      <c r="N21" s="60"/>
      <c r="O21" s="60"/>
      <c r="P21" s="60"/>
      <c r="Q21" s="100"/>
      <c r="R21" s="249"/>
      <c r="S21" s="60"/>
      <c r="T21" s="60"/>
      <c r="U21" s="60"/>
      <c r="V21" s="60"/>
      <c r="W21" s="60"/>
      <c r="X21" s="60"/>
      <c r="Y21" s="61"/>
    </row>
    <row r="22" spans="2:25" s="16" customFormat="1" ht="38.25" customHeight="1" x14ac:dyDescent="0.25">
      <c r="B22" s="682"/>
      <c r="C22" s="108" t="s">
        <v>117</v>
      </c>
      <c r="D22" s="144"/>
      <c r="E22" s="155"/>
      <c r="F22" s="721" t="s">
        <v>21</v>
      </c>
      <c r="G22" s="155">
        <f>G13+G14+G16+G17+G18+G19+G20</f>
        <v>840</v>
      </c>
      <c r="H22" s="144"/>
      <c r="I22" s="203"/>
      <c r="J22" s="66"/>
      <c r="K22" s="98"/>
      <c r="L22" s="574">
        <f>L13+L14+L16+L17+L18+L19+L20</f>
        <v>780.59</v>
      </c>
      <c r="M22" s="203"/>
      <c r="N22" s="66"/>
      <c r="O22" s="66"/>
      <c r="P22" s="66"/>
      <c r="Q22" s="411"/>
      <c r="R22" s="203"/>
      <c r="S22" s="66"/>
      <c r="T22" s="66"/>
      <c r="U22" s="66"/>
      <c r="V22" s="66"/>
      <c r="W22" s="66"/>
      <c r="X22" s="66"/>
      <c r="Y22" s="98"/>
    </row>
    <row r="23" spans="2:25" s="16" customFormat="1" ht="38.25" customHeight="1" x14ac:dyDescent="0.25">
      <c r="B23" s="682"/>
      <c r="C23" s="107" t="s">
        <v>162</v>
      </c>
      <c r="D23" s="143"/>
      <c r="E23" s="154"/>
      <c r="F23" s="720" t="s">
        <v>22</v>
      </c>
      <c r="G23" s="241"/>
      <c r="H23" s="143"/>
      <c r="I23" s="172"/>
      <c r="J23" s="22"/>
      <c r="K23" s="62"/>
      <c r="L23" s="543">
        <f>L21/23.5</f>
        <v>32.441702127659575</v>
      </c>
      <c r="M23" s="172"/>
      <c r="N23" s="22"/>
      <c r="O23" s="22"/>
      <c r="P23" s="22"/>
      <c r="Q23" s="99"/>
      <c r="R23" s="172"/>
      <c r="S23" s="22"/>
      <c r="T23" s="22"/>
      <c r="U23" s="22"/>
      <c r="V23" s="22"/>
      <c r="W23" s="22"/>
      <c r="X23" s="22"/>
      <c r="Y23" s="62"/>
    </row>
    <row r="24" spans="2:25" s="16" customFormat="1" ht="38.25" customHeight="1" thickBot="1" x14ac:dyDescent="0.3">
      <c r="B24" s="683"/>
      <c r="C24" s="109" t="s">
        <v>117</v>
      </c>
      <c r="D24" s="145"/>
      <c r="E24" s="157"/>
      <c r="F24" s="722" t="s">
        <v>22</v>
      </c>
      <c r="G24" s="362"/>
      <c r="H24" s="145"/>
      <c r="I24" s="363"/>
      <c r="J24" s="364"/>
      <c r="K24" s="365"/>
      <c r="L24" s="508">
        <f>L22/23.5</f>
        <v>33.216595744680852</v>
      </c>
      <c r="M24" s="363"/>
      <c r="N24" s="364"/>
      <c r="O24" s="364"/>
      <c r="P24" s="364"/>
      <c r="Q24" s="400"/>
      <c r="R24" s="363"/>
      <c r="S24" s="364"/>
      <c r="T24" s="364"/>
      <c r="U24" s="364"/>
      <c r="V24" s="364"/>
      <c r="W24" s="364"/>
      <c r="X24" s="364"/>
      <c r="Y24" s="365"/>
    </row>
    <row r="25" spans="2:25" x14ac:dyDescent="0.25">
      <c r="B25" s="9"/>
      <c r="C25" s="9"/>
      <c r="D25" s="31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.75" x14ac:dyDescent="0.25">
      <c r="E26" s="11"/>
      <c r="F26" s="25"/>
      <c r="G26" s="26"/>
      <c r="H26" s="11"/>
      <c r="I26" s="11"/>
      <c r="J26" s="11"/>
      <c r="K26" s="11"/>
    </row>
    <row r="27" spans="2:25" ht="18.75" x14ac:dyDescent="0.25">
      <c r="B27" s="712" t="s">
        <v>61</v>
      </c>
      <c r="C27" s="713"/>
      <c r="D27" s="714"/>
      <c r="E27" s="714"/>
      <c r="F27" s="25"/>
      <c r="G27" s="26"/>
      <c r="H27" s="11"/>
      <c r="I27" s="11"/>
      <c r="J27" s="11"/>
      <c r="K27" s="11"/>
    </row>
    <row r="28" spans="2:25" ht="18.75" x14ac:dyDescent="0.25">
      <c r="B28" s="715" t="s">
        <v>62</v>
      </c>
      <c r="C28" s="716"/>
      <c r="D28" s="717"/>
      <c r="E28" s="717"/>
      <c r="F28" s="25"/>
      <c r="G28" s="26"/>
      <c r="H28" s="11"/>
      <c r="I28" s="11"/>
      <c r="J28" s="11"/>
      <c r="K28" s="11"/>
    </row>
    <row r="29" spans="2:25" ht="18.75" x14ac:dyDescent="0.25">
      <c r="B29" s="77"/>
      <c r="C29" s="77"/>
      <c r="D29" s="718"/>
      <c r="E29" s="77"/>
      <c r="F29" s="25"/>
      <c r="G29" s="26"/>
      <c r="H29" s="11"/>
      <c r="I29" s="11"/>
      <c r="J29" s="11"/>
      <c r="K29" s="11"/>
    </row>
    <row r="30" spans="2:25" x14ac:dyDescent="0.25">
      <c r="E30" s="11"/>
      <c r="F30" s="11"/>
      <c r="G30" s="11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  <row r="35" spans="5:11" x14ac:dyDescent="0.25">
      <c r="E35" s="11"/>
      <c r="F35" s="11"/>
      <c r="G35" s="11"/>
      <c r="H35" s="11"/>
      <c r="I35" s="11"/>
      <c r="J35" s="11"/>
      <c r="K35" s="11"/>
    </row>
    <row r="36" spans="5:11" x14ac:dyDescent="0.2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topLeftCell="D4" zoomScale="60" zoomScaleNormal="60" workbookViewId="0">
      <selection activeCell="I8" sqref="I8:L8"/>
    </sheetView>
  </sheetViews>
  <sheetFormatPr defaultRowHeight="15" x14ac:dyDescent="0.25"/>
  <cols>
    <col min="2" max="3" width="16.85546875" customWidth="1"/>
    <col min="4" max="4" width="27.42578125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4.28515625" customWidth="1"/>
    <col min="12" max="12" width="26.7109375" customWidth="1"/>
    <col min="13" max="13" width="11.28515625" customWidth="1"/>
    <col min="23" max="23" width="17.42578125" customWidth="1"/>
    <col min="24" max="24" width="12.28515625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5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64" t="s">
        <v>0</v>
      </c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68"/>
      <c r="K4" s="869"/>
      <c r="L4" s="859" t="s">
        <v>180</v>
      </c>
      <c r="M4" s="854" t="s">
        <v>24</v>
      </c>
      <c r="N4" s="855"/>
      <c r="O4" s="875"/>
      <c r="P4" s="875"/>
      <c r="Q4" s="876"/>
      <c r="R4" s="854" t="s">
        <v>25</v>
      </c>
      <c r="S4" s="855"/>
      <c r="T4" s="855"/>
      <c r="U4" s="855"/>
      <c r="V4" s="855"/>
      <c r="W4" s="855"/>
      <c r="X4" s="855"/>
      <c r="Y4" s="856"/>
    </row>
    <row r="5" spans="2:25" s="16" customFormat="1" ht="48.75" customHeight="1" thickBot="1" x14ac:dyDescent="0.3">
      <c r="B5" s="870"/>
      <c r="C5" s="874"/>
      <c r="D5" s="870"/>
      <c r="E5" s="870"/>
      <c r="F5" s="870"/>
      <c r="G5" s="870"/>
      <c r="H5" s="870"/>
      <c r="I5" s="655" t="s">
        <v>27</v>
      </c>
      <c r="J5" s="405" t="s">
        <v>28</v>
      </c>
      <c r="K5" s="655" t="s">
        <v>29</v>
      </c>
      <c r="L5" s="871"/>
      <c r="M5" s="428" t="s">
        <v>30</v>
      </c>
      <c r="N5" s="429" t="s">
        <v>105</v>
      </c>
      <c r="O5" s="429" t="s">
        <v>31</v>
      </c>
      <c r="P5" s="430" t="s">
        <v>106</v>
      </c>
      <c r="Q5" s="432" t="s">
        <v>107</v>
      </c>
      <c r="R5" s="428" t="s">
        <v>32</v>
      </c>
      <c r="S5" s="429" t="s">
        <v>33</v>
      </c>
      <c r="T5" s="429" t="s">
        <v>34</v>
      </c>
      <c r="U5" s="429" t="s">
        <v>35</v>
      </c>
      <c r="V5" s="429" t="s">
        <v>108</v>
      </c>
      <c r="W5" s="429" t="s">
        <v>109</v>
      </c>
      <c r="X5" s="429" t="s">
        <v>110</v>
      </c>
      <c r="Y5" s="431" t="s">
        <v>111</v>
      </c>
    </row>
    <row r="6" spans="2:25" s="16" customFormat="1" ht="28.5" customHeight="1" x14ac:dyDescent="0.25">
      <c r="B6" s="737" t="s">
        <v>6</v>
      </c>
      <c r="C6" s="131" t="s">
        <v>162</v>
      </c>
      <c r="D6" s="667">
        <v>7</v>
      </c>
      <c r="E6" s="493" t="s">
        <v>20</v>
      </c>
      <c r="F6" s="739" t="s">
        <v>142</v>
      </c>
      <c r="G6" s="493">
        <v>60</v>
      </c>
      <c r="H6" s="667"/>
      <c r="I6" s="440">
        <v>0.65</v>
      </c>
      <c r="J6" s="441">
        <v>4.92</v>
      </c>
      <c r="K6" s="443">
        <v>2.15</v>
      </c>
      <c r="L6" s="494">
        <v>56.86</v>
      </c>
      <c r="M6" s="495">
        <v>0.03</v>
      </c>
      <c r="N6" s="496">
        <v>0.02</v>
      </c>
      <c r="O6" s="496">
        <v>15.9</v>
      </c>
      <c r="P6" s="496">
        <v>90</v>
      </c>
      <c r="Q6" s="497">
        <v>0</v>
      </c>
      <c r="R6" s="537">
        <v>13.57</v>
      </c>
      <c r="S6" s="496">
        <v>16.5</v>
      </c>
      <c r="T6" s="496">
        <v>12.52</v>
      </c>
      <c r="U6" s="496">
        <v>0.53</v>
      </c>
      <c r="V6" s="496">
        <v>164.66</v>
      </c>
      <c r="W6" s="496">
        <v>1.14E-3</v>
      </c>
      <c r="X6" s="496">
        <v>2.7999999999999998E-4</v>
      </c>
      <c r="Y6" s="497">
        <v>0.01</v>
      </c>
    </row>
    <row r="7" spans="2:25" s="16" customFormat="1" ht="28.5" customHeight="1" x14ac:dyDescent="0.25">
      <c r="B7" s="699"/>
      <c r="C7" s="108" t="s">
        <v>117</v>
      </c>
      <c r="D7" s="666">
        <v>29</v>
      </c>
      <c r="E7" s="155" t="s">
        <v>20</v>
      </c>
      <c r="F7" s="740" t="s">
        <v>143</v>
      </c>
      <c r="G7" s="520">
        <v>60</v>
      </c>
      <c r="H7" s="666"/>
      <c r="I7" s="521">
        <v>0.66</v>
      </c>
      <c r="J7" s="522">
        <v>0.12</v>
      </c>
      <c r="K7" s="523">
        <v>2.2799999999999998</v>
      </c>
      <c r="L7" s="524">
        <v>14.4</v>
      </c>
      <c r="M7" s="525">
        <v>0.04</v>
      </c>
      <c r="N7" s="526">
        <v>0.02</v>
      </c>
      <c r="O7" s="527">
        <v>15</v>
      </c>
      <c r="P7" s="527">
        <v>80</v>
      </c>
      <c r="Q7" s="528">
        <v>0</v>
      </c>
      <c r="R7" s="526">
        <v>8.4</v>
      </c>
      <c r="S7" s="527">
        <v>15.6</v>
      </c>
      <c r="T7" s="527">
        <v>12</v>
      </c>
      <c r="U7" s="527">
        <v>0.54</v>
      </c>
      <c r="V7" s="527">
        <v>174</v>
      </c>
      <c r="W7" s="527">
        <v>1.1999999999999999E-3</v>
      </c>
      <c r="X7" s="527">
        <v>2.4000000000000001E-4</v>
      </c>
      <c r="Y7" s="528">
        <v>0.01</v>
      </c>
    </row>
    <row r="8" spans="2:25" s="16" customFormat="1" ht="39" customHeight="1" x14ac:dyDescent="0.25">
      <c r="B8" s="699"/>
      <c r="C8" s="117"/>
      <c r="D8" s="94">
        <v>78</v>
      </c>
      <c r="E8" s="117" t="s">
        <v>10</v>
      </c>
      <c r="F8" s="741" t="s">
        <v>89</v>
      </c>
      <c r="G8" s="194">
        <v>90</v>
      </c>
      <c r="H8" s="94"/>
      <c r="I8" s="201">
        <v>14.85</v>
      </c>
      <c r="J8" s="15">
        <v>13.32</v>
      </c>
      <c r="K8" s="41">
        <v>5.94</v>
      </c>
      <c r="L8" s="208">
        <v>202.68</v>
      </c>
      <c r="M8" s="201">
        <v>0.06</v>
      </c>
      <c r="N8" s="17">
        <v>0.11</v>
      </c>
      <c r="O8" s="15">
        <v>3.83</v>
      </c>
      <c r="P8" s="15">
        <v>19.5</v>
      </c>
      <c r="Q8" s="41">
        <v>0</v>
      </c>
      <c r="R8" s="17">
        <v>20.58</v>
      </c>
      <c r="S8" s="15">
        <v>74.39</v>
      </c>
      <c r="T8" s="15">
        <v>22.98</v>
      </c>
      <c r="U8" s="15">
        <v>0.95</v>
      </c>
      <c r="V8" s="15">
        <v>204</v>
      </c>
      <c r="W8" s="15">
        <v>3.5999999999999999E-3</v>
      </c>
      <c r="X8" s="15">
        <v>8.9999999999999998E-4</v>
      </c>
      <c r="Y8" s="46">
        <v>0.9</v>
      </c>
    </row>
    <row r="9" spans="2:25" s="16" customFormat="1" ht="39" customHeight="1" x14ac:dyDescent="0.25">
      <c r="B9" s="679"/>
      <c r="C9" s="116"/>
      <c r="D9" s="93">
        <v>65</v>
      </c>
      <c r="E9" s="118" t="s">
        <v>59</v>
      </c>
      <c r="F9" s="386" t="s">
        <v>50</v>
      </c>
      <c r="G9" s="118">
        <v>150</v>
      </c>
      <c r="H9" s="93"/>
      <c r="I9" s="202">
        <v>6.45</v>
      </c>
      <c r="J9" s="13">
        <v>4.05</v>
      </c>
      <c r="K9" s="43">
        <v>40.200000000000003</v>
      </c>
      <c r="L9" s="95">
        <v>223.65</v>
      </c>
      <c r="M9" s="202">
        <v>0.08</v>
      </c>
      <c r="N9" s="76">
        <v>0.02</v>
      </c>
      <c r="O9" s="13">
        <v>0</v>
      </c>
      <c r="P9" s="13">
        <v>30</v>
      </c>
      <c r="Q9" s="43">
        <v>0.11</v>
      </c>
      <c r="R9" s="76">
        <v>13.05</v>
      </c>
      <c r="S9" s="13">
        <v>58.34</v>
      </c>
      <c r="T9" s="13">
        <v>22.53</v>
      </c>
      <c r="U9" s="13">
        <v>1.25</v>
      </c>
      <c r="V9" s="13">
        <v>1.1000000000000001</v>
      </c>
      <c r="W9" s="13">
        <v>0</v>
      </c>
      <c r="X9" s="13">
        <v>0</v>
      </c>
      <c r="Y9" s="46">
        <v>0</v>
      </c>
    </row>
    <row r="10" spans="2:25" s="16" customFormat="1" ht="39" customHeight="1" x14ac:dyDescent="0.25">
      <c r="B10" s="679"/>
      <c r="C10" s="116"/>
      <c r="D10" s="94">
        <v>160</v>
      </c>
      <c r="E10" s="118" t="s">
        <v>58</v>
      </c>
      <c r="F10" s="746" t="s">
        <v>93</v>
      </c>
      <c r="G10" s="736">
        <v>200</v>
      </c>
      <c r="H10" s="93"/>
      <c r="I10" s="201">
        <v>0.4</v>
      </c>
      <c r="J10" s="15">
        <v>0.6</v>
      </c>
      <c r="K10" s="41">
        <v>17.8</v>
      </c>
      <c r="L10" s="208">
        <v>78.599999999999994</v>
      </c>
      <c r="M10" s="201">
        <v>0</v>
      </c>
      <c r="N10" s="17">
        <v>0</v>
      </c>
      <c r="O10" s="15">
        <v>48</v>
      </c>
      <c r="P10" s="15">
        <v>0</v>
      </c>
      <c r="Q10" s="41">
        <v>0</v>
      </c>
      <c r="R10" s="17">
        <v>4.01</v>
      </c>
      <c r="S10" s="15">
        <v>9.17</v>
      </c>
      <c r="T10" s="15">
        <v>1.33</v>
      </c>
      <c r="U10" s="15">
        <v>0.37</v>
      </c>
      <c r="V10" s="15">
        <v>9.3000000000000007</v>
      </c>
      <c r="W10" s="15">
        <v>0</v>
      </c>
      <c r="X10" s="15">
        <v>0</v>
      </c>
      <c r="Y10" s="41">
        <v>0</v>
      </c>
    </row>
    <row r="11" spans="2:25" s="16" customFormat="1" ht="39" customHeight="1" x14ac:dyDescent="0.25">
      <c r="B11" s="679"/>
      <c r="C11" s="116"/>
      <c r="D11" s="95">
        <v>119</v>
      </c>
      <c r="E11" s="116" t="s">
        <v>14</v>
      </c>
      <c r="F11" s="384" t="s">
        <v>51</v>
      </c>
      <c r="G11" s="156">
        <v>20</v>
      </c>
      <c r="H11" s="113"/>
      <c r="I11" s="201">
        <v>1.4</v>
      </c>
      <c r="J11" s="15">
        <v>0.14000000000000001</v>
      </c>
      <c r="K11" s="41">
        <v>8.8000000000000007</v>
      </c>
      <c r="L11" s="208">
        <v>48</v>
      </c>
      <c r="M11" s="201">
        <v>0.02</v>
      </c>
      <c r="N11" s="17">
        <v>6.0000000000000001E-3</v>
      </c>
      <c r="O11" s="15">
        <v>0</v>
      </c>
      <c r="P11" s="15">
        <v>0</v>
      </c>
      <c r="Q11" s="41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41">
        <v>0</v>
      </c>
    </row>
    <row r="12" spans="2:25" s="16" customFormat="1" ht="39" customHeight="1" x14ac:dyDescent="0.25">
      <c r="B12" s="679"/>
      <c r="C12" s="116"/>
      <c r="D12" s="113">
        <v>120</v>
      </c>
      <c r="E12" s="116" t="s">
        <v>15</v>
      </c>
      <c r="F12" s="384" t="s">
        <v>45</v>
      </c>
      <c r="G12" s="116">
        <v>20</v>
      </c>
      <c r="H12" s="113"/>
      <c r="I12" s="201">
        <v>1.1399999999999999</v>
      </c>
      <c r="J12" s="15">
        <v>0.22</v>
      </c>
      <c r="K12" s="41">
        <v>7.44</v>
      </c>
      <c r="L12" s="209">
        <v>36.26</v>
      </c>
      <c r="M12" s="226">
        <v>0.02</v>
      </c>
      <c r="N12" s="19">
        <v>2.4E-2</v>
      </c>
      <c r="O12" s="20">
        <v>0.08</v>
      </c>
      <c r="P12" s="20">
        <v>0</v>
      </c>
      <c r="Q12" s="46">
        <v>0</v>
      </c>
      <c r="R12" s="19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9" customHeight="1" x14ac:dyDescent="0.25">
      <c r="B13" s="699"/>
      <c r="C13" s="117" t="s">
        <v>162</v>
      </c>
      <c r="D13" s="143"/>
      <c r="E13" s="154"/>
      <c r="F13" s="742" t="s">
        <v>21</v>
      </c>
      <c r="G13" s="241">
        <f>G6+G8+G9+G10+G11+G12</f>
        <v>540</v>
      </c>
      <c r="H13" s="143"/>
      <c r="I13" s="249">
        <f t="shared" ref="I13:Y13" si="0">I6+I8+I9+I10+I11+I12</f>
        <v>24.889999999999997</v>
      </c>
      <c r="J13" s="60">
        <f t="shared" si="0"/>
        <v>23.250000000000004</v>
      </c>
      <c r="K13" s="61">
        <f t="shared" si="0"/>
        <v>82.33</v>
      </c>
      <c r="L13" s="517">
        <f>L6+L8+L9+L10+L11+L12</f>
        <v>646.05000000000007</v>
      </c>
      <c r="M13" s="249">
        <f t="shared" si="0"/>
        <v>0.20999999999999996</v>
      </c>
      <c r="N13" s="249">
        <f t="shared" si="0"/>
        <v>0.18</v>
      </c>
      <c r="O13" s="60">
        <f t="shared" si="0"/>
        <v>67.81</v>
      </c>
      <c r="P13" s="60">
        <f t="shared" si="0"/>
        <v>139.5</v>
      </c>
      <c r="Q13" s="61">
        <f t="shared" si="0"/>
        <v>0.11</v>
      </c>
      <c r="R13" s="59">
        <f t="shared" si="0"/>
        <v>65.41</v>
      </c>
      <c r="S13" s="60">
        <f t="shared" si="0"/>
        <v>226</v>
      </c>
      <c r="T13" s="60">
        <f t="shared" si="0"/>
        <v>80.56</v>
      </c>
      <c r="U13" s="60">
        <f t="shared" si="0"/>
        <v>4.12</v>
      </c>
      <c r="V13" s="60">
        <f t="shared" si="0"/>
        <v>471.16</v>
      </c>
      <c r="W13" s="60">
        <f t="shared" si="0"/>
        <v>7.3399999999999993E-3</v>
      </c>
      <c r="X13" s="60">
        <f t="shared" si="0"/>
        <v>4.1799999999999997E-3</v>
      </c>
      <c r="Y13" s="61">
        <f t="shared" si="0"/>
        <v>0.92200000000000004</v>
      </c>
    </row>
    <row r="14" spans="2:25" s="16" customFormat="1" ht="39" customHeight="1" thickBot="1" x14ac:dyDescent="0.3">
      <c r="B14" s="699"/>
      <c r="C14" s="117" t="s">
        <v>162</v>
      </c>
      <c r="D14" s="416"/>
      <c r="E14" s="199"/>
      <c r="F14" s="743" t="s">
        <v>22</v>
      </c>
      <c r="G14" s="529"/>
      <c r="H14" s="506"/>
      <c r="I14" s="530"/>
      <c r="J14" s="531"/>
      <c r="K14" s="532"/>
      <c r="L14" s="533">
        <f>L13/23.5</f>
        <v>27.491489361702129</v>
      </c>
      <c r="M14" s="530"/>
      <c r="N14" s="534"/>
      <c r="O14" s="531"/>
      <c r="P14" s="531"/>
      <c r="Q14" s="532"/>
      <c r="R14" s="534"/>
      <c r="S14" s="531"/>
      <c r="T14" s="531"/>
      <c r="U14" s="531"/>
      <c r="V14" s="531"/>
      <c r="W14" s="531"/>
      <c r="X14" s="531"/>
      <c r="Y14" s="532"/>
    </row>
    <row r="15" spans="2:25" s="16" customFormat="1" ht="39" customHeight="1" x14ac:dyDescent="0.25">
      <c r="B15" s="699"/>
      <c r="C15" s="108" t="s">
        <v>117</v>
      </c>
      <c r="D15" s="457"/>
      <c r="E15" s="200"/>
      <c r="F15" s="744" t="s">
        <v>21</v>
      </c>
      <c r="G15" s="240">
        <f>G7+G8+G9+G10+G11+G12</f>
        <v>540</v>
      </c>
      <c r="H15" s="457"/>
      <c r="I15" s="486"/>
      <c r="J15" s="307"/>
      <c r="K15" s="308"/>
      <c r="L15" s="535">
        <f>L7+L8+L9+L10+L11+L12</f>
        <v>603.59</v>
      </c>
      <c r="M15" s="486"/>
      <c r="N15" s="335"/>
      <c r="O15" s="307"/>
      <c r="P15" s="307"/>
      <c r="Q15" s="308"/>
      <c r="R15" s="335"/>
      <c r="S15" s="307"/>
      <c r="T15" s="307"/>
      <c r="U15" s="307"/>
      <c r="V15" s="307"/>
      <c r="W15" s="307"/>
      <c r="X15" s="307"/>
      <c r="Y15" s="308"/>
    </row>
    <row r="16" spans="2:25" s="16" customFormat="1" ht="39" customHeight="1" thickBot="1" x14ac:dyDescent="0.3">
      <c r="B16" s="738"/>
      <c r="C16" s="108" t="s">
        <v>117</v>
      </c>
      <c r="D16" s="145"/>
      <c r="E16" s="157"/>
      <c r="F16" s="745" t="s">
        <v>22</v>
      </c>
      <c r="G16" s="157"/>
      <c r="H16" s="145"/>
      <c r="I16" s="251"/>
      <c r="J16" s="141"/>
      <c r="K16" s="142"/>
      <c r="L16" s="322">
        <f>L15/23.5</f>
        <v>25.684680851063831</v>
      </c>
      <c r="M16" s="251"/>
      <c r="N16" s="466"/>
      <c r="O16" s="141"/>
      <c r="P16" s="141"/>
      <c r="Q16" s="142"/>
      <c r="R16" s="466"/>
      <c r="S16" s="141"/>
      <c r="T16" s="141"/>
      <c r="U16" s="141"/>
      <c r="V16" s="141"/>
      <c r="W16" s="141"/>
      <c r="X16" s="141"/>
      <c r="Y16" s="142"/>
    </row>
    <row r="17" spans="2:25" s="16" customFormat="1" ht="39" customHeight="1" x14ac:dyDescent="0.25">
      <c r="B17" s="699" t="s">
        <v>7</v>
      </c>
      <c r="C17" s="190"/>
      <c r="D17" s="434">
        <v>13</v>
      </c>
      <c r="E17" s="121" t="s">
        <v>8</v>
      </c>
      <c r="F17" s="747" t="s">
        <v>55</v>
      </c>
      <c r="G17" s="749">
        <v>60</v>
      </c>
      <c r="H17" s="121"/>
      <c r="I17" s="274">
        <v>1.2</v>
      </c>
      <c r="J17" s="49">
        <v>4.26</v>
      </c>
      <c r="K17" s="50">
        <v>6.18</v>
      </c>
      <c r="L17" s="481">
        <v>67.92</v>
      </c>
      <c r="M17" s="274">
        <v>0.03</v>
      </c>
      <c r="N17" s="49">
        <v>0.02</v>
      </c>
      <c r="O17" s="49">
        <v>7.44</v>
      </c>
      <c r="P17" s="49">
        <v>930</v>
      </c>
      <c r="Q17" s="313">
        <v>0</v>
      </c>
      <c r="R17" s="274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5" s="16" customFormat="1" ht="39" customHeight="1" x14ac:dyDescent="0.25">
      <c r="B18" s="679"/>
      <c r="C18" s="116"/>
      <c r="D18" s="455">
        <v>37</v>
      </c>
      <c r="E18" s="116" t="s">
        <v>9</v>
      </c>
      <c r="F18" s="723" t="s">
        <v>52</v>
      </c>
      <c r="G18" s="156">
        <v>200</v>
      </c>
      <c r="H18" s="113"/>
      <c r="I18" s="202">
        <v>6</v>
      </c>
      <c r="J18" s="13">
        <v>5.4</v>
      </c>
      <c r="K18" s="43">
        <v>10.8</v>
      </c>
      <c r="L18" s="95">
        <v>115.6</v>
      </c>
      <c r="M18" s="202">
        <v>0.1</v>
      </c>
      <c r="N18" s="76">
        <v>0.1</v>
      </c>
      <c r="O18" s="13">
        <v>10.7</v>
      </c>
      <c r="P18" s="13">
        <v>162</v>
      </c>
      <c r="Q18" s="23">
        <v>0</v>
      </c>
      <c r="R18" s="202">
        <v>33.14</v>
      </c>
      <c r="S18" s="13">
        <v>77.040000000000006</v>
      </c>
      <c r="T18" s="13">
        <v>27.32</v>
      </c>
      <c r="U18" s="13">
        <v>1.02</v>
      </c>
      <c r="V18" s="13">
        <v>565.79999999999995</v>
      </c>
      <c r="W18" s="13">
        <v>6.0000000000000001E-3</v>
      </c>
      <c r="X18" s="13">
        <v>0</v>
      </c>
      <c r="Y18" s="43">
        <v>0.05</v>
      </c>
    </row>
    <row r="19" spans="2:25" s="16" customFormat="1" ht="39" customHeight="1" x14ac:dyDescent="0.25">
      <c r="B19" s="682"/>
      <c r="C19" s="193"/>
      <c r="D19" s="455">
        <v>75</v>
      </c>
      <c r="E19" s="93" t="s">
        <v>10</v>
      </c>
      <c r="F19" s="312" t="s">
        <v>60</v>
      </c>
      <c r="G19" s="726">
        <v>90</v>
      </c>
      <c r="H19" s="118"/>
      <c r="I19" s="264">
        <v>12.42</v>
      </c>
      <c r="J19" s="29">
        <v>2.88</v>
      </c>
      <c r="K19" s="30">
        <v>4.59</v>
      </c>
      <c r="L19" s="263">
        <v>93.51</v>
      </c>
      <c r="M19" s="264">
        <v>0.03</v>
      </c>
      <c r="N19" s="264">
        <v>0.09</v>
      </c>
      <c r="O19" s="29">
        <v>2.4</v>
      </c>
      <c r="P19" s="29">
        <v>162</v>
      </c>
      <c r="Q19" s="30">
        <v>0.14000000000000001</v>
      </c>
      <c r="R19" s="265">
        <v>26.1</v>
      </c>
      <c r="S19" s="29">
        <v>104.5</v>
      </c>
      <c r="T19" s="29">
        <v>16.899999999999999</v>
      </c>
      <c r="U19" s="29">
        <v>0.5</v>
      </c>
      <c r="V19" s="29">
        <v>83</v>
      </c>
      <c r="W19" s="29">
        <v>8.9999999999999998E-4</v>
      </c>
      <c r="X19" s="29">
        <v>8.9999999999999998E-4</v>
      </c>
      <c r="Y19" s="82">
        <v>0.51</v>
      </c>
    </row>
    <row r="20" spans="2:25" s="16" customFormat="1" ht="39" customHeight="1" x14ac:dyDescent="0.25">
      <c r="B20" s="682"/>
      <c r="C20" s="193"/>
      <c r="D20" s="455">
        <v>53</v>
      </c>
      <c r="E20" s="93" t="s">
        <v>59</v>
      </c>
      <c r="F20" s="115" t="s">
        <v>56</v>
      </c>
      <c r="G20" s="93">
        <v>150</v>
      </c>
      <c r="H20" s="118"/>
      <c r="I20" s="76">
        <v>3.3</v>
      </c>
      <c r="J20" s="13">
        <v>4.95</v>
      </c>
      <c r="K20" s="23">
        <v>32.25</v>
      </c>
      <c r="L20" s="119">
        <v>186.45</v>
      </c>
      <c r="M20" s="76">
        <v>0.03</v>
      </c>
      <c r="N20" s="76">
        <v>0.03</v>
      </c>
      <c r="O20" s="13">
        <v>0</v>
      </c>
      <c r="P20" s="13">
        <v>18.899999999999999</v>
      </c>
      <c r="Q20" s="23">
        <v>0.08</v>
      </c>
      <c r="R20" s="202">
        <v>4.95</v>
      </c>
      <c r="S20" s="13">
        <v>79.83</v>
      </c>
      <c r="T20" s="33">
        <v>26.52</v>
      </c>
      <c r="U20" s="13">
        <v>0.53</v>
      </c>
      <c r="V20" s="13">
        <v>0.52</v>
      </c>
      <c r="W20" s="13">
        <v>0</v>
      </c>
      <c r="X20" s="13">
        <v>8.0000000000000002E-3</v>
      </c>
      <c r="Y20" s="43">
        <v>2.7E-2</v>
      </c>
    </row>
    <row r="21" spans="2:25" s="16" customFormat="1" ht="39" customHeight="1" x14ac:dyDescent="0.25">
      <c r="B21" s="682"/>
      <c r="C21" s="193"/>
      <c r="D21" s="455">
        <v>104</v>
      </c>
      <c r="E21" s="118" t="s">
        <v>18</v>
      </c>
      <c r="F21" s="748" t="s">
        <v>128</v>
      </c>
      <c r="G21" s="736">
        <v>200</v>
      </c>
      <c r="H21" s="93"/>
      <c r="I21" s="201">
        <v>0</v>
      </c>
      <c r="J21" s="15">
        <v>0</v>
      </c>
      <c r="K21" s="41">
        <v>19.2</v>
      </c>
      <c r="L21" s="161">
        <v>76.8</v>
      </c>
      <c r="M21" s="201">
        <v>0.16</v>
      </c>
      <c r="N21" s="17">
        <v>0.01</v>
      </c>
      <c r="O21" s="15">
        <v>9.16</v>
      </c>
      <c r="P21" s="15">
        <v>99</v>
      </c>
      <c r="Q21" s="18">
        <v>1.1499999999999999</v>
      </c>
      <c r="R21" s="201">
        <v>0.76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41">
        <v>0</v>
      </c>
    </row>
    <row r="22" spans="2:25" s="16" customFormat="1" ht="39" customHeight="1" x14ac:dyDescent="0.25">
      <c r="B22" s="682"/>
      <c r="C22" s="193"/>
      <c r="D22" s="126">
        <v>119</v>
      </c>
      <c r="E22" s="113" t="s">
        <v>14</v>
      </c>
      <c r="F22" s="706" t="s">
        <v>51</v>
      </c>
      <c r="G22" s="113">
        <v>45</v>
      </c>
      <c r="H22" s="116"/>
      <c r="I22" s="17">
        <v>3.19</v>
      </c>
      <c r="J22" s="15">
        <v>0.31</v>
      </c>
      <c r="K22" s="18">
        <v>19.89</v>
      </c>
      <c r="L22" s="161">
        <v>108</v>
      </c>
      <c r="M22" s="17">
        <v>0.05</v>
      </c>
      <c r="N22" s="17">
        <v>0.02</v>
      </c>
      <c r="O22" s="15">
        <v>0</v>
      </c>
      <c r="P22" s="15">
        <v>0</v>
      </c>
      <c r="Q22" s="18">
        <v>0</v>
      </c>
      <c r="R22" s="201">
        <v>16.649999999999999</v>
      </c>
      <c r="S22" s="15">
        <v>98.1</v>
      </c>
      <c r="T22" s="15">
        <v>29.25</v>
      </c>
      <c r="U22" s="15">
        <v>1.26</v>
      </c>
      <c r="V22" s="15">
        <v>41.85</v>
      </c>
      <c r="W22" s="15">
        <v>2E-3</v>
      </c>
      <c r="X22" s="15">
        <v>3.0000000000000001E-3</v>
      </c>
      <c r="Y22" s="43">
        <v>0</v>
      </c>
    </row>
    <row r="23" spans="2:25" s="16" customFormat="1" ht="39" customHeight="1" x14ac:dyDescent="0.25">
      <c r="B23" s="700"/>
      <c r="C23" s="292"/>
      <c r="D23" s="124">
        <v>120</v>
      </c>
      <c r="E23" s="116" t="s">
        <v>15</v>
      </c>
      <c r="F23" s="706" t="s">
        <v>45</v>
      </c>
      <c r="G23" s="117">
        <v>40</v>
      </c>
      <c r="H23" s="292"/>
      <c r="I23" s="19">
        <v>2.64</v>
      </c>
      <c r="J23" s="20">
        <v>0.48</v>
      </c>
      <c r="K23" s="21">
        <v>16.079999999999998</v>
      </c>
      <c r="L23" s="164">
        <v>79.2</v>
      </c>
      <c r="M23" s="17">
        <v>7.0000000000000007E-2</v>
      </c>
      <c r="N23" s="17">
        <v>0.03</v>
      </c>
      <c r="O23" s="15">
        <v>0</v>
      </c>
      <c r="P23" s="15">
        <v>0</v>
      </c>
      <c r="Q23" s="18">
        <v>0</v>
      </c>
      <c r="R23" s="201">
        <v>11.6</v>
      </c>
      <c r="S23" s="15">
        <v>60</v>
      </c>
      <c r="T23" s="15">
        <v>18.8</v>
      </c>
      <c r="U23" s="15">
        <v>1.56</v>
      </c>
      <c r="V23" s="15">
        <v>94</v>
      </c>
      <c r="W23" s="15">
        <v>1.6999999999999999E-3</v>
      </c>
      <c r="X23" s="15">
        <v>2.2000000000000001E-3</v>
      </c>
      <c r="Y23" s="41">
        <v>0.01</v>
      </c>
    </row>
    <row r="24" spans="2:25" s="16" customFormat="1" ht="39" customHeight="1" x14ac:dyDescent="0.25">
      <c r="B24" s="682"/>
      <c r="C24" s="193"/>
      <c r="D24" s="662"/>
      <c r="E24" s="214"/>
      <c r="F24" s="133" t="s">
        <v>21</v>
      </c>
      <c r="G24" s="254">
        <f>SUM(G17:G23)</f>
        <v>785</v>
      </c>
      <c r="H24" s="116"/>
      <c r="I24" s="24">
        <f t="shared" ref="I24:Y24" si="1">SUM(I18:I23)</f>
        <v>27.550000000000004</v>
      </c>
      <c r="J24" s="14">
        <f t="shared" si="1"/>
        <v>14.020000000000001</v>
      </c>
      <c r="K24" s="110">
        <f t="shared" si="1"/>
        <v>102.81</v>
      </c>
      <c r="L24" s="315">
        <f>L17+L18+L19+L20+L21+L22+L23</f>
        <v>727.48</v>
      </c>
      <c r="M24" s="24">
        <f t="shared" si="1"/>
        <v>0.44</v>
      </c>
      <c r="N24" s="24">
        <f t="shared" si="1"/>
        <v>0.28000000000000003</v>
      </c>
      <c r="O24" s="14">
        <f t="shared" si="1"/>
        <v>22.259999999999998</v>
      </c>
      <c r="P24" s="14">
        <f t="shared" si="1"/>
        <v>441.9</v>
      </c>
      <c r="Q24" s="110">
        <f t="shared" si="1"/>
        <v>1.3699999999999999</v>
      </c>
      <c r="R24" s="171">
        <f t="shared" si="1"/>
        <v>93.199999999999989</v>
      </c>
      <c r="S24" s="14">
        <f t="shared" si="1"/>
        <v>419.47</v>
      </c>
      <c r="T24" s="14">
        <f t="shared" si="1"/>
        <v>118.78999999999999</v>
      </c>
      <c r="U24" s="14">
        <f t="shared" si="1"/>
        <v>4.8699999999999992</v>
      </c>
      <c r="V24" s="14">
        <f t="shared" si="1"/>
        <v>785.17</v>
      </c>
      <c r="W24" s="14">
        <f t="shared" si="1"/>
        <v>1.06E-2</v>
      </c>
      <c r="X24" s="14">
        <f t="shared" si="1"/>
        <v>1.4100000000000001E-2</v>
      </c>
      <c r="Y24" s="44">
        <f t="shared" si="1"/>
        <v>0.59700000000000009</v>
      </c>
    </row>
    <row r="25" spans="2:25" s="16" customFormat="1" ht="39" customHeight="1" thickBot="1" x14ac:dyDescent="0.3">
      <c r="B25" s="683"/>
      <c r="C25" s="261"/>
      <c r="D25" s="663"/>
      <c r="E25" s="687"/>
      <c r="F25" s="134" t="s">
        <v>22</v>
      </c>
      <c r="G25" s="687"/>
      <c r="H25" s="261"/>
      <c r="I25" s="692"/>
      <c r="J25" s="693"/>
      <c r="K25" s="750"/>
      <c r="L25" s="167">
        <f>L24/23.5</f>
        <v>30.95659574468085</v>
      </c>
      <c r="M25" s="692"/>
      <c r="N25" s="692"/>
      <c r="O25" s="693"/>
      <c r="P25" s="693"/>
      <c r="Q25" s="750"/>
      <c r="R25" s="691"/>
      <c r="S25" s="693"/>
      <c r="T25" s="693"/>
      <c r="U25" s="693"/>
      <c r="V25" s="693"/>
      <c r="W25" s="693"/>
      <c r="X25" s="693"/>
      <c r="Y25" s="694"/>
    </row>
    <row r="26" spans="2:25" x14ac:dyDescent="0.25">
      <c r="B26" s="2"/>
      <c r="C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.75" x14ac:dyDescent="0.25">
      <c r="B27" s="712" t="s">
        <v>61</v>
      </c>
      <c r="C27" s="713"/>
      <c r="D27" s="714"/>
      <c r="E27" s="714"/>
      <c r="F27" s="25"/>
      <c r="G27" s="26"/>
      <c r="H27" s="11"/>
      <c r="I27" s="9"/>
      <c r="J27" s="11"/>
      <c r="K27" s="11"/>
    </row>
    <row r="28" spans="2:25" ht="15.75" x14ac:dyDescent="0.25">
      <c r="B28" s="715" t="s">
        <v>62</v>
      </c>
      <c r="C28" s="716"/>
      <c r="D28" s="717"/>
      <c r="E28" s="717"/>
    </row>
    <row r="29" spans="2:25" ht="15.75" x14ac:dyDescent="0.25">
      <c r="B29" s="77"/>
      <c r="C29" s="77"/>
      <c r="D29" s="718"/>
      <c r="E29" s="77"/>
    </row>
    <row r="36" spans="5:11" x14ac:dyDescent="0.25">
      <c r="E36" s="11"/>
      <c r="F36" s="11"/>
      <c r="G36" s="11"/>
      <c r="H36" s="11"/>
      <c r="I36" s="11"/>
      <c r="J36" s="11"/>
      <c r="K36" s="11"/>
    </row>
    <row r="37" spans="5:11" x14ac:dyDescent="0.25">
      <c r="E37" s="11"/>
      <c r="F37" s="11"/>
      <c r="G37" s="11"/>
      <c r="H37" s="11"/>
      <c r="I37" s="11"/>
      <c r="J37" s="11"/>
      <c r="K37" s="11"/>
    </row>
    <row r="38" spans="5:11" x14ac:dyDescent="0.25">
      <c r="E38" s="11"/>
      <c r="F38" s="11"/>
      <c r="G38" s="11"/>
      <c r="H38" s="11"/>
      <c r="I38" s="11"/>
      <c r="J38" s="11"/>
      <c r="K38" s="11"/>
    </row>
    <row r="39" spans="5:11" x14ac:dyDescent="0.25">
      <c r="E39" s="11"/>
      <c r="F39" s="11"/>
      <c r="G39" s="11"/>
      <c r="H39" s="11"/>
      <c r="I39" s="11"/>
      <c r="J39" s="11"/>
      <c r="K39" s="11"/>
    </row>
  </sheetData>
  <mergeCells count="11">
    <mergeCell ref="B4:B5"/>
    <mergeCell ref="C4:C5"/>
    <mergeCell ref="E4:E5"/>
    <mergeCell ref="F4:F5"/>
    <mergeCell ref="G4:G5"/>
    <mergeCell ref="I4:K4"/>
    <mergeCell ref="M4:Q4"/>
    <mergeCell ref="R4:Y4"/>
    <mergeCell ref="D4:D5"/>
    <mergeCell ref="L4:L5"/>
    <mergeCell ref="H4:H5"/>
  </mergeCells>
  <pageMargins left="0.7" right="0.7" top="0.75" bottom="0.75" header="0.3" footer="0.3"/>
  <pageSetup paperSize="9" scale="3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topLeftCell="D1" zoomScale="60" zoomScaleNormal="60" workbookViewId="0">
      <selection activeCell="D14" sqref="D14:D20"/>
    </sheetView>
  </sheetViews>
  <sheetFormatPr defaultRowHeight="15" x14ac:dyDescent="0.25"/>
  <cols>
    <col min="2" max="3" width="16.85546875" customWidth="1"/>
    <col min="4" max="4" width="28.5703125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2.85546875" customWidth="1"/>
    <col min="12" max="12" width="31.85546875" customWidth="1"/>
    <col min="13" max="13" width="11.28515625" customWidth="1"/>
    <col min="23" max="23" width="12.7109375" customWidth="1"/>
    <col min="24" max="24" width="14.140625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6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64" t="s">
        <v>0</v>
      </c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72"/>
      <c r="K4" s="873"/>
      <c r="L4" s="859" t="s">
        <v>180</v>
      </c>
      <c r="M4" s="850" t="s">
        <v>24</v>
      </c>
      <c r="N4" s="851"/>
      <c r="O4" s="866"/>
      <c r="P4" s="866"/>
      <c r="Q4" s="867"/>
      <c r="R4" s="854" t="s">
        <v>25</v>
      </c>
      <c r="S4" s="855"/>
      <c r="T4" s="855"/>
      <c r="U4" s="855"/>
      <c r="V4" s="855"/>
      <c r="W4" s="855"/>
      <c r="X4" s="855"/>
      <c r="Y4" s="856"/>
    </row>
    <row r="5" spans="2:25" s="16" customFormat="1" ht="46.5" thickBot="1" x14ac:dyDescent="0.3">
      <c r="B5" s="870"/>
      <c r="C5" s="874"/>
      <c r="D5" s="870"/>
      <c r="E5" s="870"/>
      <c r="F5" s="870"/>
      <c r="G5" s="870"/>
      <c r="H5" s="870"/>
      <c r="I5" s="651" t="s">
        <v>27</v>
      </c>
      <c r="J5" s="405" t="s">
        <v>28</v>
      </c>
      <c r="K5" s="652" t="s">
        <v>29</v>
      </c>
      <c r="L5" s="871"/>
      <c r="M5" s="424" t="s">
        <v>30</v>
      </c>
      <c r="N5" s="424" t="s">
        <v>105</v>
      </c>
      <c r="O5" s="424" t="s">
        <v>31</v>
      </c>
      <c r="P5" s="425" t="s">
        <v>106</v>
      </c>
      <c r="Q5" s="424" t="s">
        <v>107</v>
      </c>
      <c r="R5" s="424" t="s">
        <v>32</v>
      </c>
      <c r="S5" s="424" t="s">
        <v>33</v>
      </c>
      <c r="T5" s="424" t="s">
        <v>34</v>
      </c>
      <c r="U5" s="424" t="s">
        <v>35</v>
      </c>
      <c r="V5" s="424" t="s">
        <v>108</v>
      </c>
      <c r="W5" s="424" t="s">
        <v>109</v>
      </c>
      <c r="X5" s="424" t="s">
        <v>110</v>
      </c>
      <c r="Y5" s="638" t="s">
        <v>111</v>
      </c>
    </row>
    <row r="6" spans="2:25" s="16" customFormat="1" ht="19.5" customHeight="1" x14ac:dyDescent="0.25">
      <c r="B6" s="681" t="s">
        <v>6</v>
      </c>
      <c r="C6" s="121"/>
      <c r="D6" s="668">
        <v>1</v>
      </c>
      <c r="E6" s="751" t="s">
        <v>20</v>
      </c>
      <c r="F6" s="302" t="s">
        <v>12</v>
      </c>
      <c r="G6" s="131">
        <v>15</v>
      </c>
      <c r="H6" s="752"/>
      <c r="I6" s="274">
        <v>3.66</v>
      </c>
      <c r="J6" s="49">
        <v>3.54</v>
      </c>
      <c r="K6" s="50">
        <v>0</v>
      </c>
      <c r="L6" s="382">
        <v>46.5</v>
      </c>
      <c r="M6" s="217">
        <v>0</v>
      </c>
      <c r="N6" s="39">
        <v>4.4999999999999998E-2</v>
      </c>
      <c r="O6" s="39">
        <v>0.24</v>
      </c>
      <c r="P6" s="39">
        <v>43.2</v>
      </c>
      <c r="Q6" s="42">
        <v>0.14000000000000001</v>
      </c>
      <c r="R6" s="217">
        <v>150</v>
      </c>
      <c r="S6" s="39">
        <v>81.599999999999994</v>
      </c>
      <c r="T6" s="39">
        <v>7.05</v>
      </c>
      <c r="U6" s="39">
        <v>0.09</v>
      </c>
      <c r="V6" s="39">
        <v>13.2</v>
      </c>
      <c r="W6" s="39">
        <v>0</v>
      </c>
      <c r="X6" s="39">
        <v>0</v>
      </c>
      <c r="Y6" s="40">
        <v>0</v>
      </c>
    </row>
    <row r="7" spans="2:25" s="16" customFormat="1" ht="26.25" customHeight="1" x14ac:dyDescent="0.25">
      <c r="B7" s="679"/>
      <c r="C7" s="116"/>
      <c r="D7" s="455">
        <v>123</v>
      </c>
      <c r="E7" s="147" t="s">
        <v>57</v>
      </c>
      <c r="F7" s="135" t="s">
        <v>113</v>
      </c>
      <c r="G7" s="194">
        <v>205</v>
      </c>
      <c r="H7" s="94"/>
      <c r="I7" s="304">
        <v>7.17</v>
      </c>
      <c r="J7" s="87">
        <v>7.38</v>
      </c>
      <c r="K7" s="92">
        <v>35.049999999999997</v>
      </c>
      <c r="L7" s="383">
        <v>234.72</v>
      </c>
      <c r="M7" s="258">
        <v>0.08</v>
      </c>
      <c r="N7" s="27">
        <v>0.23</v>
      </c>
      <c r="O7" s="27">
        <v>0.88</v>
      </c>
      <c r="P7" s="27">
        <v>40</v>
      </c>
      <c r="Q7" s="485">
        <v>0.15</v>
      </c>
      <c r="R7" s="258">
        <v>188.96</v>
      </c>
      <c r="S7" s="27">
        <v>167.11</v>
      </c>
      <c r="T7" s="27">
        <v>29.71</v>
      </c>
      <c r="U7" s="27">
        <v>0.99</v>
      </c>
      <c r="V7" s="27">
        <v>248.91</v>
      </c>
      <c r="W7" s="27">
        <v>1.2999999999999999E-2</v>
      </c>
      <c r="X7" s="27">
        <v>8.0000000000000002E-3</v>
      </c>
      <c r="Y7" s="45">
        <v>0.03</v>
      </c>
    </row>
    <row r="8" spans="2:25" s="36" customFormat="1" ht="26.25" customHeight="1" x14ac:dyDescent="0.25">
      <c r="B8" s="699"/>
      <c r="C8" s="117"/>
      <c r="D8" s="124">
        <v>114</v>
      </c>
      <c r="E8" s="113" t="s">
        <v>43</v>
      </c>
      <c r="F8" s="288" t="s">
        <v>48</v>
      </c>
      <c r="G8" s="156">
        <v>200</v>
      </c>
      <c r="H8" s="113"/>
      <c r="I8" s="201">
        <v>0.2</v>
      </c>
      <c r="J8" s="15">
        <v>0</v>
      </c>
      <c r="K8" s="41">
        <v>11</v>
      </c>
      <c r="L8" s="208">
        <v>44.8</v>
      </c>
      <c r="M8" s="201">
        <v>0</v>
      </c>
      <c r="N8" s="15">
        <v>0</v>
      </c>
      <c r="O8" s="15">
        <v>0.08</v>
      </c>
      <c r="P8" s="15">
        <v>0</v>
      </c>
      <c r="Q8" s="18">
        <v>0</v>
      </c>
      <c r="R8" s="201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41">
        <v>0</v>
      </c>
    </row>
    <row r="9" spans="2:25" s="36" customFormat="1" ht="26.25" customHeight="1" x14ac:dyDescent="0.25">
      <c r="B9" s="699"/>
      <c r="C9" s="117"/>
      <c r="D9" s="124" t="s">
        <v>139</v>
      </c>
      <c r="E9" s="113" t="s">
        <v>18</v>
      </c>
      <c r="F9" s="288" t="s">
        <v>177</v>
      </c>
      <c r="G9" s="156">
        <v>200</v>
      </c>
      <c r="H9" s="113"/>
      <c r="I9" s="201">
        <v>5.4</v>
      </c>
      <c r="J9" s="15">
        <v>4.2</v>
      </c>
      <c r="K9" s="41">
        <v>18</v>
      </c>
      <c r="L9" s="208">
        <v>131.4</v>
      </c>
      <c r="M9" s="201"/>
      <c r="N9" s="15"/>
      <c r="O9" s="15"/>
      <c r="P9" s="15"/>
      <c r="Q9" s="18"/>
      <c r="R9" s="201"/>
      <c r="S9" s="15"/>
      <c r="T9" s="15"/>
      <c r="U9" s="15"/>
      <c r="V9" s="15"/>
      <c r="W9" s="15"/>
      <c r="X9" s="15"/>
      <c r="Y9" s="41"/>
    </row>
    <row r="10" spans="2:25" s="36" customFormat="1" ht="26.25" customHeight="1" x14ac:dyDescent="0.25">
      <c r="B10" s="699"/>
      <c r="C10" s="117"/>
      <c r="D10" s="458">
        <v>116</v>
      </c>
      <c r="E10" s="147" t="s">
        <v>14</v>
      </c>
      <c r="F10" s="114" t="s">
        <v>39</v>
      </c>
      <c r="G10" s="117">
        <v>30</v>
      </c>
      <c r="H10" s="94"/>
      <c r="I10" s="226">
        <v>2.13</v>
      </c>
      <c r="J10" s="20">
        <v>0.21</v>
      </c>
      <c r="K10" s="46">
        <v>13.26</v>
      </c>
      <c r="L10" s="343">
        <v>72</v>
      </c>
      <c r="M10" s="226">
        <v>0.03</v>
      </c>
      <c r="N10" s="20">
        <v>0.01</v>
      </c>
      <c r="O10" s="20">
        <v>0</v>
      </c>
      <c r="P10" s="20">
        <v>0</v>
      </c>
      <c r="Q10" s="21">
        <v>0</v>
      </c>
      <c r="R10" s="226">
        <v>11.1</v>
      </c>
      <c r="S10" s="20">
        <v>65.400000000000006</v>
      </c>
      <c r="T10" s="20">
        <v>19.5</v>
      </c>
      <c r="U10" s="20">
        <v>0.84</v>
      </c>
      <c r="V10" s="20">
        <v>27.9</v>
      </c>
      <c r="W10" s="20">
        <v>1E-3</v>
      </c>
      <c r="X10" s="20">
        <v>2E-3</v>
      </c>
      <c r="Y10" s="46">
        <v>0</v>
      </c>
    </row>
    <row r="11" spans="2:25" s="36" customFormat="1" ht="23.25" customHeight="1" x14ac:dyDescent="0.25">
      <c r="B11" s="699"/>
      <c r="C11" s="117"/>
      <c r="D11" s="455">
        <v>120</v>
      </c>
      <c r="E11" s="147" t="s">
        <v>15</v>
      </c>
      <c r="F11" s="114" t="s">
        <v>13</v>
      </c>
      <c r="G11" s="117">
        <v>20</v>
      </c>
      <c r="H11" s="94"/>
      <c r="I11" s="226">
        <v>1.1399999999999999</v>
      </c>
      <c r="J11" s="20">
        <v>0.22</v>
      </c>
      <c r="K11" s="46">
        <v>7.44</v>
      </c>
      <c r="L11" s="343">
        <v>36.26</v>
      </c>
      <c r="M11" s="226">
        <v>0.02</v>
      </c>
      <c r="N11" s="20">
        <v>2.4E-2</v>
      </c>
      <c r="O11" s="20">
        <v>0.08</v>
      </c>
      <c r="P11" s="20">
        <v>0</v>
      </c>
      <c r="Q11" s="21">
        <v>0</v>
      </c>
      <c r="R11" s="226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6" customFormat="1" ht="23.25" customHeight="1" x14ac:dyDescent="0.25">
      <c r="B12" s="699"/>
      <c r="C12" s="117"/>
      <c r="D12" s="455"/>
      <c r="E12" s="147"/>
      <c r="F12" s="133" t="s">
        <v>21</v>
      </c>
      <c r="G12" s="220">
        <f>SUM(G6:G11)</f>
        <v>670</v>
      </c>
      <c r="H12" s="94"/>
      <c r="I12" s="173">
        <f>I6+I7+I8+I9+I10+I11</f>
        <v>19.7</v>
      </c>
      <c r="J12" s="34">
        <f t="shared" ref="J12:Y12" si="0">J6+J7+J8+J9+J10+J11</f>
        <v>15.550000000000002</v>
      </c>
      <c r="K12" s="68">
        <f t="shared" si="0"/>
        <v>84.75</v>
      </c>
      <c r="L12" s="299">
        <f t="shared" si="0"/>
        <v>565.68000000000006</v>
      </c>
      <c r="M12" s="173">
        <f t="shared" si="0"/>
        <v>0.13</v>
      </c>
      <c r="N12" s="34">
        <f t="shared" si="0"/>
        <v>0.30900000000000005</v>
      </c>
      <c r="O12" s="34">
        <f t="shared" si="0"/>
        <v>1.2800000000000002</v>
      </c>
      <c r="P12" s="34">
        <f t="shared" si="0"/>
        <v>83.2</v>
      </c>
      <c r="Q12" s="218">
        <f t="shared" si="0"/>
        <v>0.29000000000000004</v>
      </c>
      <c r="R12" s="173">
        <f t="shared" si="0"/>
        <v>370.42000000000007</v>
      </c>
      <c r="S12" s="34">
        <f t="shared" si="0"/>
        <v>345.77</v>
      </c>
      <c r="T12" s="34">
        <f t="shared" si="0"/>
        <v>68.539999999999992</v>
      </c>
      <c r="U12" s="34">
        <f t="shared" si="0"/>
        <v>3.18</v>
      </c>
      <c r="V12" s="34">
        <f t="shared" si="0"/>
        <v>364.19</v>
      </c>
      <c r="W12" s="34">
        <f t="shared" si="0"/>
        <v>1.6E-2</v>
      </c>
      <c r="X12" s="34">
        <f t="shared" si="0"/>
        <v>1.2E-2</v>
      </c>
      <c r="Y12" s="68">
        <f t="shared" si="0"/>
        <v>4.1999999999999996E-2</v>
      </c>
    </row>
    <row r="13" spans="2:25" s="36" customFormat="1" ht="28.5" customHeight="1" thickBot="1" x14ac:dyDescent="0.3">
      <c r="B13" s="699"/>
      <c r="C13" s="122"/>
      <c r="D13" s="455"/>
      <c r="E13" s="147"/>
      <c r="F13" s="134" t="s">
        <v>22</v>
      </c>
      <c r="G13" s="120"/>
      <c r="H13" s="94"/>
      <c r="I13" s="204"/>
      <c r="J13" s="129"/>
      <c r="K13" s="130"/>
      <c r="L13" s="262">
        <f>L12/23.5</f>
        <v>24.071489361702131</v>
      </c>
      <c r="M13" s="204"/>
      <c r="N13" s="474"/>
      <c r="O13" s="474"/>
      <c r="P13" s="474"/>
      <c r="Q13" s="475"/>
      <c r="R13" s="476"/>
      <c r="S13" s="474"/>
      <c r="T13" s="477"/>
      <c r="U13" s="474"/>
      <c r="V13" s="474"/>
      <c r="W13" s="474"/>
      <c r="X13" s="474"/>
      <c r="Y13" s="478"/>
    </row>
    <row r="14" spans="2:25" s="16" customFormat="1" ht="33.75" customHeight="1" x14ac:dyDescent="0.25">
      <c r="B14" s="681" t="s">
        <v>7</v>
      </c>
      <c r="C14" s="121"/>
      <c r="D14" s="668">
        <v>26</v>
      </c>
      <c r="E14" s="807" t="s">
        <v>20</v>
      </c>
      <c r="F14" s="287" t="s">
        <v>185</v>
      </c>
      <c r="G14" s="686">
        <v>100</v>
      </c>
      <c r="H14" s="121"/>
      <c r="I14" s="47">
        <v>0.6</v>
      </c>
      <c r="J14" s="37">
        <v>0.6</v>
      </c>
      <c r="K14" s="48">
        <v>15.4</v>
      </c>
      <c r="L14" s="163">
        <v>72</v>
      </c>
      <c r="M14" s="210">
        <v>0.05</v>
      </c>
      <c r="N14" s="47">
        <v>0.02</v>
      </c>
      <c r="O14" s="37">
        <v>6</v>
      </c>
      <c r="P14" s="37">
        <v>0</v>
      </c>
      <c r="Q14" s="191">
        <v>0</v>
      </c>
      <c r="R14" s="210">
        <v>30</v>
      </c>
      <c r="S14" s="37">
        <v>22</v>
      </c>
      <c r="T14" s="37">
        <v>17</v>
      </c>
      <c r="U14" s="37">
        <v>0.6</v>
      </c>
      <c r="V14" s="37">
        <v>225</v>
      </c>
      <c r="W14" s="37">
        <v>8.0000000000000002E-3</v>
      </c>
      <c r="X14" s="37">
        <v>1E-4</v>
      </c>
      <c r="Y14" s="376">
        <v>1E-3</v>
      </c>
    </row>
    <row r="15" spans="2:25" s="16" customFormat="1" ht="33.75" customHeight="1" x14ac:dyDescent="0.25">
      <c r="B15" s="679"/>
      <c r="C15" s="116"/>
      <c r="D15" s="125">
        <v>35</v>
      </c>
      <c r="E15" s="118" t="s">
        <v>9</v>
      </c>
      <c r="F15" s="748" t="s">
        <v>64</v>
      </c>
      <c r="G15" s="736">
        <v>200</v>
      </c>
      <c r="H15" s="93"/>
      <c r="I15" s="202">
        <v>4.8</v>
      </c>
      <c r="J15" s="13">
        <v>7.6</v>
      </c>
      <c r="K15" s="43">
        <v>9</v>
      </c>
      <c r="L15" s="95">
        <v>123.6</v>
      </c>
      <c r="M15" s="202">
        <v>0.04</v>
      </c>
      <c r="N15" s="76">
        <v>0.1</v>
      </c>
      <c r="O15" s="13">
        <v>1.92</v>
      </c>
      <c r="P15" s="13">
        <v>167.8</v>
      </c>
      <c r="Q15" s="23">
        <v>0</v>
      </c>
      <c r="R15" s="202">
        <v>32.18</v>
      </c>
      <c r="S15" s="13">
        <v>49.14</v>
      </c>
      <c r="T15" s="13">
        <v>14.76</v>
      </c>
      <c r="U15" s="13">
        <v>0.64</v>
      </c>
      <c r="V15" s="13">
        <v>547.4</v>
      </c>
      <c r="W15" s="13">
        <v>6.0000000000000001E-3</v>
      </c>
      <c r="X15" s="13">
        <v>0</v>
      </c>
      <c r="Y15" s="43">
        <v>6.4000000000000001E-2</v>
      </c>
    </row>
    <row r="16" spans="2:25" s="16" customFormat="1" ht="33.75" customHeight="1" x14ac:dyDescent="0.25">
      <c r="B16" s="682"/>
      <c r="C16" s="193"/>
      <c r="D16" s="455">
        <v>89</v>
      </c>
      <c r="E16" s="117" t="s">
        <v>10</v>
      </c>
      <c r="F16" s="150" t="s">
        <v>83</v>
      </c>
      <c r="G16" s="194">
        <v>90</v>
      </c>
      <c r="H16" s="94"/>
      <c r="I16" s="207">
        <v>18.13</v>
      </c>
      <c r="J16" s="80">
        <v>17.05</v>
      </c>
      <c r="K16" s="179">
        <v>3.69</v>
      </c>
      <c r="L16" s="303">
        <v>240.96</v>
      </c>
      <c r="M16" s="304">
        <v>0.06</v>
      </c>
      <c r="N16" s="86">
        <v>0.13</v>
      </c>
      <c r="O16" s="87">
        <v>1.06</v>
      </c>
      <c r="P16" s="87">
        <v>0</v>
      </c>
      <c r="Q16" s="88">
        <v>0</v>
      </c>
      <c r="R16" s="304">
        <v>17.03</v>
      </c>
      <c r="S16" s="87">
        <v>176.72</v>
      </c>
      <c r="T16" s="87">
        <v>23.18</v>
      </c>
      <c r="U16" s="87">
        <v>2.61</v>
      </c>
      <c r="V16" s="87">
        <v>317</v>
      </c>
      <c r="W16" s="87">
        <v>7.0000000000000001E-3</v>
      </c>
      <c r="X16" s="87">
        <v>3.5E-4</v>
      </c>
      <c r="Y16" s="92">
        <v>0.06</v>
      </c>
    </row>
    <row r="17" spans="2:25" s="16" customFormat="1" ht="33.75" customHeight="1" x14ac:dyDescent="0.25">
      <c r="B17" s="682"/>
      <c r="C17" s="193"/>
      <c r="D17" s="125">
        <v>53</v>
      </c>
      <c r="E17" s="93" t="s">
        <v>59</v>
      </c>
      <c r="F17" s="115" t="s">
        <v>56</v>
      </c>
      <c r="G17" s="93">
        <v>150</v>
      </c>
      <c r="H17" s="118"/>
      <c r="I17" s="76">
        <v>3.3</v>
      </c>
      <c r="J17" s="13">
        <v>4.95</v>
      </c>
      <c r="K17" s="23">
        <v>32.25</v>
      </c>
      <c r="L17" s="119">
        <v>186.45</v>
      </c>
      <c r="M17" s="76">
        <v>0.03</v>
      </c>
      <c r="N17" s="76">
        <v>0.03</v>
      </c>
      <c r="O17" s="13">
        <v>0</v>
      </c>
      <c r="P17" s="13">
        <v>18.899999999999999</v>
      </c>
      <c r="Q17" s="23">
        <v>0.08</v>
      </c>
      <c r="R17" s="202">
        <v>4.95</v>
      </c>
      <c r="S17" s="13">
        <v>79.83</v>
      </c>
      <c r="T17" s="33">
        <v>26.52</v>
      </c>
      <c r="U17" s="13">
        <v>0.53</v>
      </c>
      <c r="V17" s="13">
        <v>0.52</v>
      </c>
      <c r="W17" s="13">
        <v>0</v>
      </c>
      <c r="X17" s="13">
        <v>8.0000000000000002E-3</v>
      </c>
      <c r="Y17" s="43">
        <v>2.7E-2</v>
      </c>
    </row>
    <row r="18" spans="2:25" s="16" customFormat="1" ht="43.5" customHeight="1" x14ac:dyDescent="0.25">
      <c r="B18" s="682"/>
      <c r="C18" s="193"/>
      <c r="D18" s="458">
        <v>216</v>
      </c>
      <c r="E18" s="113" t="s">
        <v>18</v>
      </c>
      <c r="F18" s="288" t="s">
        <v>119</v>
      </c>
      <c r="G18" s="116">
        <v>200</v>
      </c>
      <c r="H18" s="214"/>
      <c r="I18" s="201">
        <v>0.26</v>
      </c>
      <c r="J18" s="15">
        <v>0</v>
      </c>
      <c r="K18" s="41">
        <v>15.46</v>
      </c>
      <c r="L18" s="161">
        <v>62</v>
      </c>
      <c r="M18" s="226">
        <v>0</v>
      </c>
      <c r="N18" s="19">
        <v>0</v>
      </c>
      <c r="O18" s="20">
        <v>4.4000000000000004</v>
      </c>
      <c r="P18" s="20">
        <v>0</v>
      </c>
      <c r="Q18" s="46">
        <v>0</v>
      </c>
      <c r="R18" s="226">
        <v>0.4</v>
      </c>
      <c r="S18" s="20">
        <v>0</v>
      </c>
      <c r="T18" s="20">
        <v>0</v>
      </c>
      <c r="U18" s="20">
        <v>0.04</v>
      </c>
      <c r="V18" s="20">
        <v>0.36</v>
      </c>
      <c r="W18" s="20">
        <v>0</v>
      </c>
      <c r="X18" s="20">
        <v>0</v>
      </c>
      <c r="Y18" s="46">
        <v>0</v>
      </c>
    </row>
    <row r="19" spans="2:25" s="16" customFormat="1" ht="33.75" customHeight="1" x14ac:dyDescent="0.25">
      <c r="B19" s="682"/>
      <c r="C19" s="193"/>
      <c r="D19" s="126">
        <v>119</v>
      </c>
      <c r="E19" s="116" t="s">
        <v>14</v>
      </c>
      <c r="F19" s="719" t="s">
        <v>51</v>
      </c>
      <c r="G19" s="117">
        <v>20</v>
      </c>
      <c r="H19" s="147"/>
      <c r="I19" s="226">
        <v>1.4</v>
      </c>
      <c r="J19" s="20">
        <v>0.14000000000000001</v>
      </c>
      <c r="K19" s="21">
        <v>8.8000000000000007</v>
      </c>
      <c r="L19" s="373">
        <v>48</v>
      </c>
      <c r="M19" s="226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26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33.75" customHeight="1" x14ac:dyDescent="0.25">
      <c r="B20" s="682"/>
      <c r="C20" s="193"/>
      <c r="D20" s="124">
        <v>120</v>
      </c>
      <c r="E20" s="116" t="s">
        <v>15</v>
      </c>
      <c r="F20" s="719" t="s">
        <v>45</v>
      </c>
      <c r="G20" s="117">
        <v>20</v>
      </c>
      <c r="H20" s="147"/>
      <c r="I20" s="226">
        <v>1.1399999999999999</v>
      </c>
      <c r="J20" s="20">
        <v>0.22</v>
      </c>
      <c r="K20" s="21">
        <v>7.44</v>
      </c>
      <c r="L20" s="373">
        <v>36.26</v>
      </c>
      <c r="M20" s="226">
        <v>0.02</v>
      </c>
      <c r="N20" s="20">
        <v>2.4E-2</v>
      </c>
      <c r="O20" s="20">
        <v>0.08</v>
      </c>
      <c r="P20" s="20">
        <v>0</v>
      </c>
      <c r="Q20" s="21">
        <v>0</v>
      </c>
      <c r="R20" s="226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3.75" customHeight="1" x14ac:dyDescent="0.25">
      <c r="B21" s="682"/>
      <c r="C21" s="193"/>
      <c r="D21" s="662"/>
      <c r="E21" s="193"/>
      <c r="F21" s="152" t="s">
        <v>21</v>
      </c>
      <c r="G21" s="255">
        <f>SUM(G14:G20)</f>
        <v>780</v>
      </c>
      <c r="H21" s="113"/>
      <c r="I21" s="171">
        <f>SUM(I14:I20)</f>
        <v>29.63</v>
      </c>
      <c r="J21" s="14">
        <f>SUM(J14:J20)</f>
        <v>30.56</v>
      </c>
      <c r="K21" s="44">
        <f t="shared" ref="K21" si="1">SUM(K14:K20)</f>
        <v>92.04</v>
      </c>
      <c r="L21" s="259">
        <f>SUM(L14:L20)</f>
        <v>769.27</v>
      </c>
      <c r="M21" s="408">
        <f t="shared" ref="M21:Y21" si="2">SUM(M13:M20)</f>
        <v>0.21999999999999997</v>
      </c>
      <c r="N21" s="408">
        <f t="shared" si="2"/>
        <v>0.31000000000000005</v>
      </c>
      <c r="O21" s="409">
        <f t="shared" si="2"/>
        <v>13.46</v>
      </c>
      <c r="P21" s="409">
        <f t="shared" si="2"/>
        <v>186.70000000000002</v>
      </c>
      <c r="Q21" s="410">
        <f t="shared" si="2"/>
        <v>0.08</v>
      </c>
      <c r="R21" s="408">
        <f t="shared" si="2"/>
        <v>98.760000000000019</v>
      </c>
      <c r="S21" s="409">
        <f t="shared" si="2"/>
        <v>395.29</v>
      </c>
      <c r="T21" s="409">
        <f t="shared" si="2"/>
        <v>102.66</v>
      </c>
      <c r="U21" s="409">
        <f t="shared" si="2"/>
        <v>5.44</v>
      </c>
      <c r="V21" s="409">
        <f t="shared" si="2"/>
        <v>1182.3799999999999</v>
      </c>
      <c r="W21" s="409">
        <f t="shared" si="2"/>
        <v>2.3600000000000003E-2</v>
      </c>
      <c r="X21" s="409">
        <f t="shared" si="2"/>
        <v>1.145E-2</v>
      </c>
      <c r="Y21" s="461">
        <f t="shared" si="2"/>
        <v>0.16400000000000001</v>
      </c>
    </row>
    <row r="22" spans="2:25" s="16" customFormat="1" ht="33.75" customHeight="1" thickBot="1" x14ac:dyDescent="0.3">
      <c r="B22" s="683"/>
      <c r="C22" s="261"/>
      <c r="D22" s="663"/>
      <c r="E22" s="261"/>
      <c r="F22" s="153" t="s">
        <v>22</v>
      </c>
      <c r="G22" s="261"/>
      <c r="H22" s="687"/>
      <c r="I22" s="691"/>
      <c r="J22" s="693"/>
      <c r="K22" s="694"/>
      <c r="L22" s="260">
        <f>L21/23.5</f>
        <v>32.734893617021278</v>
      </c>
      <c r="M22" s="691"/>
      <c r="N22" s="692"/>
      <c r="O22" s="693"/>
      <c r="P22" s="693"/>
      <c r="Q22" s="750"/>
      <c r="R22" s="691"/>
      <c r="S22" s="693"/>
      <c r="T22" s="693"/>
      <c r="U22" s="693"/>
      <c r="V22" s="693"/>
      <c r="W22" s="693"/>
      <c r="X22" s="693"/>
      <c r="Y22" s="694"/>
    </row>
    <row r="23" spans="2:25" x14ac:dyDescent="0.2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87" customFormat="1" ht="18.75" x14ac:dyDescent="0.25">
      <c r="D24" s="227"/>
      <c r="E24" s="228"/>
      <c r="F24" s="229"/>
      <c r="G24" s="230"/>
      <c r="H24" s="228"/>
      <c r="I24" s="228"/>
      <c r="J24" s="228"/>
      <c r="K24" s="228"/>
    </row>
    <row r="25" spans="2:25" ht="18.75" x14ac:dyDescent="0.25">
      <c r="E25" s="11"/>
      <c r="F25" s="25"/>
      <c r="G25" s="26"/>
      <c r="H25" s="11"/>
      <c r="I25" s="11"/>
      <c r="J25" s="11"/>
      <c r="K25" s="11"/>
    </row>
    <row r="26" spans="2:25" x14ac:dyDescent="0.25">
      <c r="E26" s="11"/>
      <c r="F26" s="11"/>
      <c r="G26" s="11"/>
      <c r="H26" s="11"/>
      <c r="I26" s="11"/>
      <c r="J26" s="11"/>
      <c r="K26" s="11"/>
    </row>
    <row r="27" spans="2:25" x14ac:dyDescent="0.25">
      <c r="E27" s="11"/>
      <c r="F27" s="11"/>
      <c r="G27" s="11"/>
      <c r="H27" s="11"/>
      <c r="I27" s="11"/>
      <c r="J27" s="11"/>
      <c r="K27" s="11"/>
    </row>
    <row r="28" spans="2:25" x14ac:dyDescent="0.25">
      <c r="E28" s="11"/>
      <c r="F28" s="11"/>
      <c r="G28" s="11"/>
      <c r="H28" s="11"/>
      <c r="I28" s="11"/>
      <c r="J28" s="11"/>
      <c r="K28" s="11"/>
    </row>
    <row r="29" spans="2:25" x14ac:dyDescent="0.25">
      <c r="E29" s="11"/>
      <c r="F29" s="11"/>
      <c r="G29" s="11"/>
      <c r="H29" s="11"/>
      <c r="I29" s="11"/>
      <c r="J29" s="11"/>
      <c r="K29" s="11"/>
    </row>
    <row r="30" spans="2:25" x14ac:dyDescent="0.25">
      <c r="E30" s="11"/>
      <c r="F30" s="11"/>
      <c r="G30" s="11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3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2:Y41"/>
  <sheetViews>
    <sheetView topLeftCell="D7" zoomScale="70" zoomScaleNormal="70" workbookViewId="0">
      <selection activeCell="I21" sqref="I21:L21"/>
    </sheetView>
  </sheetViews>
  <sheetFormatPr defaultRowHeight="15" x14ac:dyDescent="0.25"/>
  <cols>
    <col min="2" max="2" width="16.85546875" customWidth="1"/>
    <col min="3" max="3" width="11" style="5" customWidth="1"/>
    <col min="4" max="4" width="24.42578125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2.85546875" customWidth="1"/>
    <col min="12" max="12" width="25.42578125" customWidth="1"/>
    <col min="13" max="13" width="11.28515625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7</v>
      </c>
      <c r="I2" s="6"/>
      <c r="L2" s="8"/>
      <c r="M2" s="7"/>
      <c r="N2" s="1"/>
      <c r="O2" s="2"/>
    </row>
    <row r="3" spans="2:25" ht="15.75" thickBot="1" x14ac:dyDescent="0.3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64" t="s">
        <v>0</v>
      </c>
      <c r="C4" s="877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72"/>
      <c r="K4" s="873"/>
      <c r="L4" s="859" t="s">
        <v>180</v>
      </c>
      <c r="M4" s="850" t="s">
        <v>24</v>
      </c>
      <c r="N4" s="851"/>
      <c r="O4" s="866"/>
      <c r="P4" s="866"/>
      <c r="Q4" s="866"/>
      <c r="R4" s="854" t="s">
        <v>25</v>
      </c>
      <c r="S4" s="855"/>
      <c r="T4" s="855"/>
      <c r="U4" s="855"/>
      <c r="V4" s="855"/>
      <c r="W4" s="855"/>
      <c r="X4" s="855"/>
      <c r="Y4" s="856"/>
    </row>
    <row r="5" spans="2:25" s="16" customFormat="1" ht="28.5" customHeight="1" thickBot="1" x14ac:dyDescent="0.3">
      <c r="B5" s="870"/>
      <c r="C5" s="874"/>
      <c r="D5" s="870"/>
      <c r="E5" s="870"/>
      <c r="F5" s="870"/>
      <c r="G5" s="870"/>
      <c r="H5" s="870"/>
      <c r="I5" s="655" t="s">
        <v>27</v>
      </c>
      <c r="J5" s="405" t="s">
        <v>28</v>
      </c>
      <c r="K5" s="655" t="s">
        <v>29</v>
      </c>
      <c r="L5" s="871"/>
      <c r="M5" s="424" t="s">
        <v>30</v>
      </c>
      <c r="N5" s="424" t="s">
        <v>105</v>
      </c>
      <c r="O5" s="424" t="s">
        <v>31</v>
      </c>
      <c r="P5" s="425" t="s">
        <v>106</v>
      </c>
      <c r="Q5" s="640" t="s">
        <v>107</v>
      </c>
      <c r="R5" s="286" t="s">
        <v>32</v>
      </c>
      <c r="S5" s="286" t="s">
        <v>33</v>
      </c>
      <c r="T5" s="286" t="s">
        <v>34</v>
      </c>
      <c r="U5" s="286" t="s">
        <v>35</v>
      </c>
      <c r="V5" s="286" t="s">
        <v>108</v>
      </c>
      <c r="W5" s="286" t="s">
        <v>109</v>
      </c>
      <c r="X5" s="286" t="s">
        <v>110</v>
      </c>
      <c r="Y5" s="405" t="s">
        <v>111</v>
      </c>
    </row>
    <row r="6" spans="2:25" s="16" customFormat="1" ht="26.45" customHeight="1" x14ac:dyDescent="0.25">
      <c r="B6" s="681" t="s">
        <v>6</v>
      </c>
      <c r="C6" s="103"/>
      <c r="D6" s="808">
        <v>134</v>
      </c>
      <c r="E6" s="244" t="s">
        <v>20</v>
      </c>
      <c r="F6" s="705" t="s">
        <v>99</v>
      </c>
      <c r="G6" s="121">
        <v>150</v>
      </c>
      <c r="H6" s="244"/>
      <c r="I6" s="217">
        <v>0.6</v>
      </c>
      <c r="J6" s="39">
        <v>0</v>
      </c>
      <c r="K6" s="40">
        <v>16.95</v>
      </c>
      <c r="L6" s="257">
        <v>69</v>
      </c>
      <c r="M6" s="217">
        <v>0.01</v>
      </c>
      <c r="N6" s="39">
        <v>0.03</v>
      </c>
      <c r="O6" s="39">
        <v>19.5</v>
      </c>
      <c r="P6" s="39">
        <v>0</v>
      </c>
      <c r="Q6" s="40">
        <v>0</v>
      </c>
      <c r="R6" s="47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191">
        <v>1.4999999999999999E-2</v>
      </c>
    </row>
    <row r="7" spans="2:25" s="16" customFormat="1" ht="44.25" customHeight="1" x14ac:dyDescent="0.25">
      <c r="B7" s="699"/>
      <c r="C7" s="818" t="s">
        <v>68</v>
      </c>
      <c r="D7" s="415">
        <v>259</v>
      </c>
      <c r="E7" s="143" t="s">
        <v>10</v>
      </c>
      <c r="F7" s="600" t="s">
        <v>191</v>
      </c>
      <c r="G7" s="711">
        <v>105</v>
      </c>
      <c r="H7" s="437"/>
      <c r="I7" s="345">
        <v>12.39</v>
      </c>
      <c r="J7" s="346">
        <v>10.59</v>
      </c>
      <c r="K7" s="347">
        <v>16.84</v>
      </c>
      <c r="L7" s="348">
        <v>167.46</v>
      </c>
      <c r="M7" s="345">
        <v>4.2000000000000003E-2</v>
      </c>
      <c r="N7" s="346">
        <v>6.3E-2</v>
      </c>
      <c r="O7" s="346">
        <v>2.88</v>
      </c>
      <c r="P7" s="346">
        <v>73.5</v>
      </c>
      <c r="Q7" s="398">
        <v>2.1000000000000001E-2</v>
      </c>
      <c r="R7" s="345">
        <v>12.7</v>
      </c>
      <c r="S7" s="346">
        <v>145.38999999999999</v>
      </c>
      <c r="T7" s="346">
        <v>71.94</v>
      </c>
      <c r="U7" s="346">
        <v>1.22</v>
      </c>
      <c r="V7" s="346">
        <v>105.04</v>
      </c>
      <c r="W7" s="346">
        <v>6.3E-3</v>
      </c>
      <c r="X7" s="346">
        <v>6.3000000000000003E-4</v>
      </c>
      <c r="Y7" s="347">
        <v>0.115</v>
      </c>
    </row>
    <row r="8" spans="2:25" s="16" customFormat="1" ht="36" customHeight="1" x14ac:dyDescent="0.25">
      <c r="B8" s="699"/>
      <c r="C8" s="108" t="s">
        <v>70</v>
      </c>
      <c r="D8" s="539">
        <v>81</v>
      </c>
      <c r="E8" s="144" t="s">
        <v>10</v>
      </c>
      <c r="F8" s="456" t="s">
        <v>66</v>
      </c>
      <c r="G8" s="155">
        <v>90</v>
      </c>
      <c r="H8" s="144"/>
      <c r="I8" s="203">
        <v>22.41</v>
      </c>
      <c r="J8" s="66">
        <v>15.3</v>
      </c>
      <c r="K8" s="98">
        <v>0.54</v>
      </c>
      <c r="L8" s="321">
        <v>229.77</v>
      </c>
      <c r="M8" s="203">
        <v>0.05</v>
      </c>
      <c r="N8" s="66">
        <v>0.14000000000000001</v>
      </c>
      <c r="O8" s="66">
        <v>1.24</v>
      </c>
      <c r="P8" s="66">
        <v>28.8</v>
      </c>
      <c r="Q8" s="98">
        <v>0</v>
      </c>
      <c r="R8" s="65">
        <v>27.54</v>
      </c>
      <c r="S8" s="66">
        <v>170.72</v>
      </c>
      <c r="T8" s="66">
        <v>21.15</v>
      </c>
      <c r="U8" s="66">
        <v>1.2</v>
      </c>
      <c r="V8" s="66">
        <v>240.57</v>
      </c>
      <c r="W8" s="66">
        <v>4.0000000000000001E-3</v>
      </c>
      <c r="X8" s="66">
        <v>0</v>
      </c>
      <c r="Y8" s="98">
        <v>0.14000000000000001</v>
      </c>
    </row>
    <row r="9" spans="2:25" s="16" customFormat="1" ht="26.25" customHeight="1" x14ac:dyDescent="0.25">
      <c r="B9" s="699"/>
      <c r="C9" s="106"/>
      <c r="D9" s="124">
        <v>54</v>
      </c>
      <c r="E9" s="113" t="s">
        <v>46</v>
      </c>
      <c r="F9" s="311" t="s">
        <v>40</v>
      </c>
      <c r="G9" s="116">
        <v>150</v>
      </c>
      <c r="H9" s="148"/>
      <c r="I9" s="226">
        <v>7.2</v>
      </c>
      <c r="J9" s="20">
        <v>5.0999999999999996</v>
      </c>
      <c r="K9" s="46">
        <v>33.9</v>
      </c>
      <c r="L9" s="225">
        <v>210.3</v>
      </c>
      <c r="M9" s="226">
        <v>0.21</v>
      </c>
      <c r="N9" s="20">
        <v>0.11</v>
      </c>
      <c r="O9" s="20">
        <v>0</v>
      </c>
      <c r="P9" s="20">
        <v>0</v>
      </c>
      <c r="Q9" s="21">
        <v>0</v>
      </c>
      <c r="R9" s="226">
        <v>14.55</v>
      </c>
      <c r="S9" s="20">
        <v>208.87</v>
      </c>
      <c r="T9" s="20">
        <v>139.99</v>
      </c>
      <c r="U9" s="20">
        <v>4.68</v>
      </c>
      <c r="V9" s="20">
        <v>273.8</v>
      </c>
      <c r="W9" s="20">
        <v>3.0000000000000001E-3</v>
      </c>
      <c r="X9" s="20">
        <v>5.0000000000000001E-3</v>
      </c>
      <c r="Y9" s="46">
        <v>0.02</v>
      </c>
    </row>
    <row r="10" spans="2:25" s="36" customFormat="1" ht="33" customHeight="1" x14ac:dyDescent="0.25">
      <c r="B10" s="699"/>
      <c r="C10" s="104"/>
      <c r="D10" s="455">
        <v>95</v>
      </c>
      <c r="E10" s="93" t="s">
        <v>18</v>
      </c>
      <c r="F10" s="312" t="s">
        <v>129</v>
      </c>
      <c r="G10" s="726">
        <v>200</v>
      </c>
      <c r="H10" s="146"/>
      <c r="I10" s="201">
        <v>0</v>
      </c>
      <c r="J10" s="15">
        <v>0</v>
      </c>
      <c r="K10" s="41">
        <v>20.2</v>
      </c>
      <c r="L10" s="208">
        <v>81.400000000000006</v>
      </c>
      <c r="M10" s="201">
        <v>0.1</v>
      </c>
      <c r="N10" s="15">
        <v>0.1</v>
      </c>
      <c r="O10" s="15">
        <v>3</v>
      </c>
      <c r="P10" s="15">
        <v>79.2</v>
      </c>
      <c r="Q10" s="41">
        <v>0.96</v>
      </c>
      <c r="R10" s="17">
        <v>0</v>
      </c>
      <c r="S10" s="15">
        <v>0</v>
      </c>
      <c r="T10" s="32">
        <v>0</v>
      </c>
      <c r="U10" s="15">
        <v>0</v>
      </c>
      <c r="V10" s="15">
        <v>0</v>
      </c>
      <c r="W10" s="15">
        <v>0</v>
      </c>
      <c r="X10" s="15">
        <v>0</v>
      </c>
      <c r="Y10" s="43">
        <v>0</v>
      </c>
    </row>
    <row r="11" spans="2:25" s="36" customFormat="1" ht="26.25" customHeight="1" x14ac:dyDescent="0.25">
      <c r="B11" s="699"/>
      <c r="C11" s="104"/>
      <c r="D11" s="126">
        <v>119</v>
      </c>
      <c r="E11" s="116" t="s">
        <v>14</v>
      </c>
      <c r="F11" s="706" t="s">
        <v>51</v>
      </c>
      <c r="G11" s="156">
        <v>20</v>
      </c>
      <c r="H11" s="113"/>
      <c r="I11" s="201">
        <v>1.4</v>
      </c>
      <c r="J11" s="15">
        <v>0.14000000000000001</v>
      </c>
      <c r="K11" s="41">
        <v>8.8000000000000007</v>
      </c>
      <c r="L11" s="208">
        <v>48</v>
      </c>
      <c r="M11" s="201">
        <v>0.02</v>
      </c>
      <c r="N11" s="15">
        <v>6.0000000000000001E-3</v>
      </c>
      <c r="O11" s="15">
        <v>0</v>
      </c>
      <c r="P11" s="15">
        <v>0</v>
      </c>
      <c r="Q11" s="41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41">
        <v>0</v>
      </c>
    </row>
    <row r="12" spans="2:25" s="36" customFormat="1" ht="23.25" customHeight="1" x14ac:dyDescent="0.25">
      <c r="B12" s="699"/>
      <c r="C12" s="104"/>
      <c r="D12" s="124">
        <v>120</v>
      </c>
      <c r="E12" s="113" t="s">
        <v>15</v>
      </c>
      <c r="F12" s="706" t="s">
        <v>13</v>
      </c>
      <c r="G12" s="116">
        <v>20</v>
      </c>
      <c r="H12" s="113"/>
      <c r="I12" s="201">
        <v>1.1399999999999999</v>
      </c>
      <c r="J12" s="15">
        <v>0.22</v>
      </c>
      <c r="K12" s="41">
        <v>7.44</v>
      </c>
      <c r="L12" s="209">
        <v>36.26</v>
      </c>
      <c r="M12" s="226">
        <v>0.02</v>
      </c>
      <c r="N12" s="20">
        <v>2.4E-2</v>
      </c>
      <c r="O12" s="20">
        <v>0.08</v>
      </c>
      <c r="P12" s="20">
        <v>0</v>
      </c>
      <c r="Q12" s="46">
        <v>0</v>
      </c>
      <c r="R12" s="19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6" customFormat="1" ht="23.25" customHeight="1" x14ac:dyDescent="0.25">
      <c r="B13" s="699"/>
      <c r="C13" s="107" t="s">
        <v>68</v>
      </c>
      <c r="D13" s="415"/>
      <c r="E13" s="143"/>
      <c r="F13" s="350" t="s">
        <v>21</v>
      </c>
      <c r="G13" s="241">
        <f>G6+G7+G9+G10+G11+G12</f>
        <v>645</v>
      </c>
      <c r="H13" s="395"/>
      <c r="I13" s="351">
        <f t="shared" ref="I13:K13" si="0">I6+I7+I9+I10+I11+I12</f>
        <v>22.73</v>
      </c>
      <c r="J13" s="352">
        <f t="shared" si="0"/>
        <v>16.05</v>
      </c>
      <c r="K13" s="353">
        <f t="shared" si="0"/>
        <v>104.13</v>
      </c>
      <c r="L13" s="509">
        <f>L6+L7+L9+L10+L11+L12</f>
        <v>612.41999999999996</v>
      </c>
      <c r="M13" s="172">
        <f>M6+M7+M9+M10+M11+M12</f>
        <v>0.40200000000000002</v>
      </c>
      <c r="N13" s="22">
        <f t="shared" ref="N13" si="1">N6+N7+N9+N10+N11+N12</f>
        <v>0.33300000000000007</v>
      </c>
      <c r="O13" s="22">
        <f t="shared" ref="O13:U13" si="2">O6+O7+O9+O10+O11+O12</f>
        <v>25.459999999999997</v>
      </c>
      <c r="P13" s="22">
        <f t="shared" si="2"/>
        <v>152.69999999999999</v>
      </c>
      <c r="Q13" s="62">
        <f t="shared" si="2"/>
        <v>0.98099999999999998</v>
      </c>
      <c r="R13" s="52">
        <f t="shared" si="2"/>
        <v>65.45</v>
      </c>
      <c r="S13" s="22">
        <f t="shared" si="2"/>
        <v>438.36</v>
      </c>
      <c r="T13" s="22">
        <f t="shared" si="2"/>
        <v>246.63</v>
      </c>
      <c r="U13" s="22">
        <f t="shared" si="2"/>
        <v>10.220000000000001</v>
      </c>
      <c r="V13" s="22">
        <f t="shared" ref="V13:Y13" si="3">V6+V7+V9+V10+V11+V12</f>
        <v>887.93999999999994</v>
      </c>
      <c r="W13" s="22">
        <f t="shared" si="3"/>
        <v>1.4899999999999998E-2</v>
      </c>
      <c r="X13" s="22">
        <f t="shared" si="3"/>
        <v>9.1299999999999992E-3</v>
      </c>
      <c r="Y13" s="62">
        <f t="shared" si="3"/>
        <v>0.16200000000000001</v>
      </c>
    </row>
    <row r="14" spans="2:25" s="36" customFormat="1" ht="23.25" customHeight="1" x14ac:dyDescent="0.25">
      <c r="B14" s="699"/>
      <c r="C14" s="108" t="s">
        <v>70</v>
      </c>
      <c r="D14" s="539"/>
      <c r="E14" s="144"/>
      <c r="F14" s="355" t="s">
        <v>21</v>
      </c>
      <c r="G14" s="239">
        <f>G6+G8+G9+G10+G11+G12</f>
        <v>630</v>
      </c>
      <c r="H14" s="144"/>
      <c r="I14" s="250">
        <f t="shared" ref="I14:K14" si="4">I6+I8+I9+I10+I11+I12</f>
        <v>32.75</v>
      </c>
      <c r="J14" s="56">
        <f t="shared" si="4"/>
        <v>20.759999999999998</v>
      </c>
      <c r="K14" s="75">
        <f t="shared" si="4"/>
        <v>87.83</v>
      </c>
      <c r="L14" s="519">
        <f>L6+L8+L9+L10+L11+L12</f>
        <v>674.73</v>
      </c>
      <c r="M14" s="250">
        <f>M6+M8+M9+M10+M11+M12</f>
        <v>0.41000000000000003</v>
      </c>
      <c r="N14" s="56">
        <f t="shared" ref="N14" si="5">N6+N8+N9+N10+N11+N12</f>
        <v>0.41000000000000003</v>
      </c>
      <c r="O14" s="56">
        <f t="shared" ref="O14:U14" si="6">O6+O8+O9+O10+O11+O12</f>
        <v>23.819999999999997</v>
      </c>
      <c r="P14" s="56">
        <f t="shared" si="6"/>
        <v>108</v>
      </c>
      <c r="Q14" s="75">
        <f t="shared" si="6"/>
        <v>0.96</v>
      </c>
      <c r="R14" s="433">
        <f t="shared" si="6"/>
        <v>80.290000000000006</v>
      </c>
      <c r="S14" s="56">
        <f t="shared" si="6"/>
        <v>463.69000000000005</v>
      </c>
      <c r="T14" s="56">
        <f t="shared" si="6"/>
        <v>195.84</v>
      </c>
      <c r="U14" s="56">
        <f t="shared" si="6"/>
        <v>10.200000000000001</v>
      </c>
      <c r="V14" s="56">
        <f t="shared" ref="V14:Y14" si="7">V6+V8+V9+V10+V11+V12</f>
        <v>1023.4699999999999</v>
      </c>
      <c r="W14" s="56">
        <f t="shared" si="7"/>
        <v>1.26E-2</v>
      </c>
      <c r="X14" s="56">
        <f t="shared" si="7"/>
        <v>8.5000000000000006E-3</v>
      </c>
      <c r="Y14" s="75">
        <f t="shared" si="7"/>
        <v>0.18700000000000003</v>
      </c>
    </row>
    <row r="15" spans="2:25" s="36" customFormat="1" ht="23.25" customHeight="1" x14ac:dyDescent="0.25">
      <c r="B15" s="699"/>
      <c r="C15" s="107" t="s">
        <v>68</v>
      </c>
      <c r="D15" s="415"/>
      <c r="E15" s="143"/>
      <c r="F15" s="350" t="s">
        <v>22</v>
      </c>
      <c r="G15" s="154"/>
      <c r="H15" s="143"/>
      <c r="I15" s="172"/>
      <c r="J15" s="22"/>
      <c r="K15" s="62"/>
      <c r="L15" s="509">
        <f>L13/23.5</f>
        <v>26.060425531914891</v>
      </c>
      <c r="M15" s="172"/>
      <c r="N15" s="22"/>
      <c r="O15" s="22"/>
      <c r="P15" s="22"/>
      <c r="Q15" s="62"/>
      <c r="R15" s="52"/>
      <c r="S15" s="22"/>
      <c r="T15" s="22"/>
      <c r="U15" s="22"/>
      <c r="V15" s="22"/>
      <c r="W15" s="22"/>
      <c r="X15" s="22"/>
      <c r="Y15" s="62"/>
    </row>
    <row r="16" spans="2:25" s="36" customFormat="1" ht="28.5" customHeight="1" thickBot="1" x14ac:dyDescent="0.3">
      <c r="B16" s="738"/>
      <c r="C16" s="109" t="s">
        <v>70</v>
      </c>
      <c r="D16" s="418"/>
      <c r="E16" s="145"/>
      <c r="F16" s="361" t="s">
        <v>22</v>
      </c>
      <c r="G16" s="157"/>
      <c r="H16" s="145"/>
      <c r="I16" s="486"/>
      <c r="J16" s="307"/>
      <c r="K16" s="308"/>
      <c r="L16" s="535">
        <f>L14/23.5</f>
        <v>28.711914893617021</v>
      </c>
      <c r="M16" s="486"/>
      <c r="N16" s="307"/>
      <c r="O16" s="307"/>
      <c r="P16" s="307"/>
      <c r="Q16" s="308"/>
      <c r="R16" s="335"/>
      <c r="S16" s="307"/>
      <c r="T16" s="307"/>
      <c r="U16" s="307"/>
      <c r="V16" s="307"/>
      <c r="W16" s="307"/>
      <c r="X16" s="307"/>
      <c r="Y16" s="308"/>
    </row>
    <row r="17" spans="2:25" s="16" customFormat="1" ht="33.75" customHeight="1" x14ac:dyDescent="0.25">
      <c r="B17" s="695" t="s">
        <v>7</v>
      </c>
      <c r="C17" s="817"/>
      <c r="D17" s="232">
        <v>172</v>
      </c>
      <c r="E17" s="233" t="s">
        <v>20</v>
      </c>
      <c r="F17" s="756" t="s">
        <v>167</v>
      </c>
      <c r="G17" s="757">
        <v>60</v>
      </c>
      <c r="H17" s="233"/>
      <c r="I17" s="235">
        <v>1.86</v>
      </c>
      <c r="J17" s="83">
        <v>0.12</v>
      </c>
      <c r="K17" s="463">
        <v>4.26</v>
      </c>
      <c r="L17" s="623">
        <v>24.6</v>
      </c>
      <c r="M17" s="235">
        <v>0.06</v>
      </c>
      <c r="N17" s="83">
        <v>0.11</v>
      </c>
      <c r="O17" s="83">
        <v>6</v>
      </c>
      <c r="P17" s="83">
        <v>1.2</v>
      </c>
      <c r="Q17" s="463">
        <v>0</v>
      </c>
      <c r="R17" s="235">
        <v>9.6</v>
      </c>
      <c r="S17" s="83">
        <v>31.8</v>
      </c>
      <c r="T17" s="83">
        <v>12.6</v>
      </c>
      <c r="U17" s="83">
        <v>0.42</v>
      </c>
      <c r="V17" s="83">
        <v>438.6</v>
      </c>
      <c r="W17" s="83">
        <v>0</v>
      </c>
      <c r="X17" s="83">
        <v>1E-3</v>
      </c>
      <c r="Y17" s="84">
        <v>0.02</v>
      </c>
    </row>
    <row r="18" spans="2:25" s="16" customFormat="1" ht="33.75" customHeight="1" x14ac:dyDescent="0.25">
      <c r="B18" s="697"/>
      <c r="C18" s="320"/>
      <c r="D18" s="116">
        <v>237</v>
      </c>
      <c r="E18" s="113" t="s">
        <v>9</v>
      </c>
      <c r="F18" s="288" t="s">
        <v>102</v>
      </c>
      <c r="G18" s="168">
        <v>200</v>
      </c>
      <c r="H18" s="148"/>
      <c r="I18" s="201">
        <v>1.8</v>
      </c>
      <c r="J18" s="15">
        <v>5.4</v>
      </c>
      <c r="K18" s="18">
        <v>7.2</v>
      </c>
      <c r="L18" s="426">
        <v>84.8</v>
      </c>
      <c r="M18" s="226">
        <v>0.03</v>
      </c>
      <c r="N18" s="20">
        <v>0.04</v>
      </c>
      <c r="O18" s="20">
        <v>10.08</v>
      </c>
      <c r="P18" s="20">
        <v>104.4</v>
      </c>
      <c r="Q18" s="21">
        <v>0</v>
      </c>
      <c r="R18" s="226">
        <v>28.34</v>
      </c>
      <c r="S18" s="20">
        <v>33.4</v>
      </c>
      <c r="T18" s="20">
        <v>15.66</v>
      </c>
      <c r="U18" s="20">
        <v>0.62</v>
      </c>
      <c r="V18" s="20">
        <v>269</v>
      </c>
      <c r="W18" s="20">
        <v>0.04</v>
      </c>
      <c r="X18" s="20">
        <v>0</v>
      </c>
      <c r="Y18" s="46">
        <v>0.02</v>
      </c>
    </row>
    <row r="19" spans="2:25" s="16" customFormat="1" ht="33.75" customHeight="1" x14ac:dyDescent="0.25">
      <c r="B19" s="753"/>
      <c r="C19" s="325" t="s">
        <v>68</v>
      </c>
      <c r="D19" s="154">
        <v>179</v>
      </c>
      <c r="E19" s="143" t="s">
        <v>10</v>
      </c>
      <c r="F19" s="600" t="s">
        <v>98</v>
      </c>
      <c r="G19" s="598">
        <v>90</v>
      </c>
      <c r="H19" s="143"/>
      <c r="I19" s="345">
        <v>11.61</v>
      </c>
      <c r="J19" s="346">
        <v>7.02</v>
      </c>
      <c r="K19" s="398">
        <v>2.52</v>
      </c>
      <c r="L19" s="624">
        <v>119.43</v>
      </c>
      <c r="M19" s="345">
        <v>0.21</v>
      </c>
      <c r="N19" s="346">
        <v>1.55</v>
      </c>
      <c r="O19" s="346">
        <v>77.16</v>
      </c>
      <c r="P19" s="346">
        <v>4412.25</v>
      </c>
      <c r="Q19" s="398">
        <v>1.08</v>
      </c>
      <c r="R19" s="345">
        <v>22.15</v>
      </c>
      <c r="S19" s="346">
        <v>221.14</v>
      </c>
      <c r="T19" s="346">
        <v>14.93</v>
      </c>
      <c r="U19" s="346">
        <v>11.35</v>
      </c>
      <c r="V19" s="346">
        <v>233.1</v>
      </c>
      <c r="W19" s="346">
        <v>6.0000000000000001E-3</v>
      </c>
      <c r="X19" s="346">
        <v>3.5999999999999997E-2</v>
      </c>
      <c r="Y19" s="347">
        <v>0.21</v>
      </c>
    </row>
    <row r="20" spans="2:25" s="16" customFormat="1" ht="33.75" customHeight="1" x14ac:dyDescent="0.25">
      <c r="B20" s="753"/>
      <c r="C20" s="326" t="s">
        <v>70</v>
      </c>
      <c r="D20" s="155">
        <v>85</v>
      </c>
      <c r="E20" s="144" t="s">
        <v>10</v>
      </c>
      <c r="F20" s="456" t="s">
        <v>135</v>
      </c>
      <c r="G20" s="584">
        <v>90</v>
      </c>
      <c r="H20" s="144"/>
      <c r="I20" s="271">
        <v>13.77</v>
      </c>
      <c r="J20" s="57">
        <v>7.74</v>
      </c>
      <c r="K20" s="58">
        <v>3.33</v>
      </c>
      <c r="L20" s="625">
        <v>138.15</v>
      </c>
      <c r="M20" s="271">
        <v>0.16</v>
      </c>
      <c r="N20" s="57">
        <v>1.38</v>
      </c>
      <c r="O20" s="57">
        <v>6.79</v>
      </c>
      <c r="P20" s="57">
        <v>3925.53</v>
      </c>
      <c r="Q20" s="58">
        <v>0.84</v>
      </c>
      <c r="R20" s="271">
        <v>28.8</v>
      </c>
      <c r="S20" s="57">
        <v>204.4</v>
      </c>
      <c r="T20" s="57">
        <v>17.18</v>
      </c>
      <c r="U20" s="57">
        <v>4.4000000000000004</v>
      </c>
      <c r="V20" s="57">
        <v>195.48</v>
      </c>
      <c r="W20" s="57">
        <v>3.1E-2</v>
      </c>
      <c r="X20" s="57">
        <v>2.8000000000000001E-2</v>
      </c>
      <c r="Y20" s="74">
        <v>0.16</v>
      </c>
    </row>
    <row r="21" spans="2:25" s="16" customFormat="1" ht="33.75" customHeight="1" x14ac:dyDescent="0.25">
      <c r="B21" s="753"/>
      <c r="C21" s="320"/>
      <c r="D21" s="117">
        <v>64</v>
      </c>
      <c r="E21" s="94" t="s">
        <v>46</v>
      </c>
      <c r="F21" s="135" t="s">
        <v>65</v>
      </c>
      <c r="G21" s="194">
        <v>150</v>
      </c>
      <c r="H21" s="94"/>
      <c r="I21" s="207">
        <v>6.45</v>
      </c>
      <c r="J21" s="80">
        <v>4.05</v>
      </c>
      <c r="K21" s="81">
        <v>40.200000000000003</v>
      </c>
      <c r="L21" s="316">
        <v>223.65</v>
      </c>
      <c r="M21" s="207">
        <v>0.08</v>
      </c>
      <c r="N21" s="80">
        <v>0.2</v>
      </c>
      <c r="O21" s="80">
        <v>0</v>
      </c>
      <c r="P21" s="80">
        <v>30</v>
      </c>
      <c r="Q21" s="81">
        <v>0.11</v>
      </c>
      <c r="R21" s="207">
        <v>13.05</v>
      </c>
      <c r="S21" s="80">
        <v>58.34</v>
      </c>
      <c r="T21" s="80">
        <v>22.53</v>
      </c>
      <c r="U21" s="80">
        <v>1.25</v>
      </c>
      <c r="V21" s="80">
        <v>1.1000000000000001</v>
      </c>
      <c r="W21" s="80">
        <v>0</v>
      </c>
      <c r="X21" s="80">
        <v>0</v>
      </c>
      <c r="Y21" s="179">
        <v>0</v>
      </c>
    </row>
    <row r="22" spans="2:25" s="16" customFormat="1" ht="43.5" customHeight="1" x14ac:dyDescent="0.25">
      <c r="B22" s="754"/>
      <c r="C22" s="320"/>
      <c r="D22" s="117">
        <v>95</v>
      </c>
      <c r="E22" s="93" t="s">
        <v>18</v>
      </c>
      <c r="F22" s="312" t="s">
        <v>130</v>
      </c>
      <c r="G22" s="726">
        <v>200</v>
      </c>
      <c r="H22" s="147"/>
      <c r="I22" s="226">
        <v>0</v>
      </c>
      <c r="J22" s="20">
        <v>0</v>
      </c>
      <c r="K22" s="21">
        <v>20</v>
      </c>
      <c r="L22" s="236">
        <v>80.599999999999994</v>
      </c>
      <c r="M22" s="201">
        <v>0.1</v>
      </c>
      <c r="N22" s="15">
        <v>0.1</v>
      </c>
      <c r="O22" s="15">
        <v>3</v>
      </c>
      <c r="P22" s="15">
        <v>79.2</v>
      </c>
      <c r="Q22" s="18">
        <v>0.96</v>
      </c>
      <c r="R22" s="201">
        <v>0</v>
      </c>
      <c r="S22" s="15">
        <v>0</v>
      </c>
      <c r="T22" s="32">
        <v>0</v>
      </c>
      <c r="U22" s="15">
        <v>0</v>
      </c>
      <c r="V22" s="15">
        <v>0</v>
      </c>
      <c r="W22" s="15">
        <v>0</v>
      </c>
      <c r="X22" s="15">
        <v>0</v>
      </c>
      <c r="Y22" s="43">
        <v>0</v>
      </c>
    </row>
    <row r="23" spans="2:25" s="16" customFormat="1" ht="33.75" customHeight="1" x14ac:dyDescent="0.25">
      <c r="B23" s="754"/>
      <c r="C23" s="320"/>
      <c r="D23" s="182">
        <v>119</v>
      </c>
      <c r="E23" s="94" t="s">
        <v>14</v>
      </c>
      <c r="F23" s="114" t="s">
        <v>51</v>
      </c>
      <c r="G23" s="148">
        <v>45</v>
      </c>
      <c r="H23" s="116"/>
      <c r="I23" s="201">
        <v>3.19</v>
      </c>
      <c r="J23" s="15">
        <v>0.31</v>
      </c>
      <c r="K23" s="41">
        <v>19.89</v>
      </c>
      <c r="L23" s="161">
        <v>108</v>
      </c>
      <c r="M23" s="201">
        <v>0.05</v>
      </c>
      <c r="N23" s="17">
        <v>0.02</v>
      </c>
      <c r="O23" s="15">
        <v>0</v>
      </c>
      <c r="P23" s="15">
        <v>0</v>
      </c>
      <c r="Q23" s="41">
        <v>0</v>
      </c>
      <c r="R23" s="201">
        <v>16.649999999999999</v>
      </c>
      <c r="S23" s="15">
        <v>98.1</v>
      </c>
      <c r="T23" s="15">
        <v>29.25</v>
      </c>
      <c r="U23" s="15">
        <v>1.26</v>
      </c>
      <c r="V23" s="15">
        <v>41.85</v>
      </c>
      <c r="W23" s="15">
        <v>2E-3</v>
      </c>
      <c r="X23" s="15">
        <v>3.0000000000000001E-3</v>
      </c>
      <c r="Y23" s="43">
        <v>0</v>
      </c>
    </row>
    <row r="24" spans="2:25" s="16" customFormat="1" ht="33.75" customHeight="1" x14ac:dyDescent="0.25">
      <c r="B24" s="754"/>
      <c r="C24" s="320"/>
      <c r="D24" s="116">
        <v>120</v>
      </c>
      <c r="E24" s="116" t="s">
        <v>15</v>
      </c>
      <c r="F24" s="706" t="s">
        <v>45</v>
      </c>
      <c r="G24" s="117">
        <v>40</v>
      </c>
      <c r="H24" s="292"/>
      <c r="I24" s="19">
        <v>2.64</v>
      </c>
      <c r="J24" s="20">
        <v>0.48</v>
      </c>
      <c r="K24" s="21">
        <v>16.079999999999998</v>
      </c>
      <c r="L24" s="164">
        <v>79.2</v>
      </c>
      <c r="M24" s="17">
        <v>7.0000000000000007E-2</v>
      </c>
      <c r="N24" s="17">
        <v>0.03</v>
      </c>
      <c r="O24" s="15">
        <v>0</v>
      </c>
      <c r="P24" s="15">
        <v>0</v>
      </c>
      <c r="Q24" s="18">
        <v>0</v>
      </c>
      <c r="R24" s="201">
        <v>11.6</v>
      </c>
      <c r="S24" s="15">
        <v>60</v>
      </c>
      <c r="T24" s="15">
        <v>18.8</v>
      </c>
      <c r="U24" s="15">
        <v>1.56</v>
      </c>
      <c r="V24" s="15">
        <v>94</v>
      </c>
      <c r="W24" s="15">
        <v>1.6999999999999999E-3</v>
      </c>
      <c r="X24" s="15">
        <v>2.2000000000000001E-3</v>
      </c>
      <c r="Y24" s="41">
        <v>0.01</v>
      </c>
    </row>
    <row r="25" spans="2:25" s="16" customFormat="1" ht="33.75" customHeight="1" x14ac:dyDescent="0.25">
      <c r="B25" s="754"/>
      <c r="C25" s="349" t="s">
        <v>68</v>
      </c>
      <c r="D25" s="154"/>
      <c r="E25" s="143"/>
      <c r="F25" s="350" t="s">
        <v>21</v>
      </c>
      <c r="G25" s="241">
        <f>G17+G18+G19+G21+G22+G23+G24</f>
        <v>785</v>
      </c>
      <c r="H25" s="395">
        <f t="shared" ref="H25:Y25" si="8">H17+H18+H19+H21+H22+H23+H24</f>
        <v>0</v>
      </c>
      <c r="I25" s="351">
        <f t="shared" si="8"/>
        <v>27.55</v>
      </c>
      <c r="J25" s="352">
        <f t="shared" si="8"/>
        <v>17.38</v>
      </c>
      <c r="K25" s="399">
        <f t="shared" si="8"/>
        <v>110.15</v>
      </c>
      <c r="L25" s="395">
        <f t="shared" si="8"/>
        <v>720.28000000000009</v>
      </c>
      <c r="M25" s="351">
        <f t="shared" si="8"/>
        <v>0.60000000000000009</v>
      </c>
      <c r="N25" s="352">
        <f t="shared" si="8"/>
        <v>2.0499999999999998</v>
      </c>
      <c r="O25" s="352">
        <f t="shared" si="8"/>
        <v>96.24</v>
      </c>
      <c r="P25" s="352">
        <f t="shared" si="8"/>
        <v>4627.05</v>
      </c>
      <c r="Q25" s="399">
        <f t="shared" si="8"/>
        <v>2.1500000000000004</v>
      </c>
      <c r="R25" s="351">
        <f t="shared" si="8"/>
        <v>101.38999999999999</v>
      </c>
      <c r="S25" s="352">
        <f t="shared" si="8"/>
        <v>502.78</v>
      </c>
      <c r="T25" s="352">
        <f t="shared" si="8"/>
        <v>113.77</v>
      </c>
      <c r="U25" s="352">
        <f t="shared" si="8"/>
        <v>16.46</v>
      </c>
      <c r="V25" s="352">
        <f t="shared" si="8"/>
        <v>1077.6500000000001</v>
      </c>
      <c r="W25" s="352">
        <f t="shared" si="8"/>
        <v>4.9700000000000001E-2</v>
      </c>
      <c r="X25" s="352">
        <f t="shared" si="8"/>
        <v>4.2200000000000001E-2</v>
      </c>
      <c r="Y25" s="353">
        <f t="shared" si="8"/>
        <v>0.26</v>
      </c>
    </row>
    <row r="26" spans="2:25" s="16" customFormat="1" ht="33.75" customHeight="1" x14ac:dyDescent="0.25">
      <c r="B26" s="753"/>
      <c r="C26" s="354" t="s">
        <v>70</v>
      </c>
      <c r="D26" s="200"/>
      <c r="E26" s="457"/>
      <c r="F26" s="355" t="s">
        <v>21</v>
      </c>
      <c r="G26" s="240">
        <f>G17+G18+G20+G21+G22+G23+G24</f>
        <v>785</v>
      </c>
      <c r="H26" s="396">
        <f t="shared" ref="H26:Y26" si="9">H17+H18+H20+H21+H22+H23+H24</f>
        <v>0</v>
      </c>
      <c r="I26" s="378">
        <f t="shared" si="9"/>
        <v>29.71</v>
      </c>
      <c r="J26" s="377">
        <f t="shared" si="9"/>
        <v>18.100000000000001</v>
      </c>
      <c r="K26" s="381">
        <f t="shared" si="9"/>
        <v>110.96000000000001</v>
      </c>
      <c r="L26" s="242">
        <f t="shared" si="9"/>
        <v>739.00000000000011</v>
      </c>
      <c r="M26" s="378">
        <f t="shared" si="9"/>
        <v>0.55000000000000004</v>
      </c>
      <c r="N26" s="377">
        <f t="shared" si="9"/>
        <v>1.88</v>
      </c>
      <c r="O26" s="377">
        <f t="shared" si="9"/>
        <v>25.869999999999997</v>
      </c>
      <c r="P26" s="377">
        <f t="shared" si="9"/>
        <v>4140.33</v>
      </c>
      <c r="Q26" s="381">
        <f t="shared" si="9"/>
        <v>1.91</v>
      </c>
      <c r="R26" s="378">
        <f t="shared" si="9"/>
        <v>108.03999999999999</v>
      </c>
      <c r="S26" s="377">
        <f t="shared" si="9"/>
        <v>486.04000000000008</v>
      </c>
      <c r="T26" s="377">
        <f t="shared" si="9"/>
        <v>116.02</v>
      </c>
      <c r="U26" s="377">
        <f t="shared" si="9"/>
        <v>9.51</v>
      </c>
      <c r="V26" s="377">
        <f t="shared" si="9"/>
        <v>1040.0300000000002</v>
      </c>
      <c r="W26" s="377">
        <f t="shared" si="9"/>
        <v>7.4700000000000003E-2</v>
      </c>
      <c r="X26" s="377">
        <f t="shared" si="9"/>
        <v>3.4200000000000001E-2</v>
      </c>
      <c r="Y26" s="379">
        <f t="shared" si="9"/>
        <v>0.21000000000000002</v>
      </c>
    </row>
    <row r="27" spans="2:25" s="16" customFormat="1" ht="33.75" customHeight="1" thickBot="1" x14ac:dyDescent="0.3">
      <c r="B27" s="753"/>
      <c r="C27" s="356" t="s">
        <v>68</v>
      </c>
      <c r="D27" s="199"/>
      <c r="E27" s="416"/>
      <c r="F27" s="357" t="s">
        <v>22</v>
      </c>
      <c r="G27" s="358"/>
      <c r="H27" s="359"/>
      <c r="I27" s="351"/>
      <c r="J27" s="352"/>
      <c r="K27" s="399"/>
      <c r="L27" s="626">
        <f>L25/23.5</f>
        <v>30.650212765957452</v>
      </c>
      <c r="M27" s="351"/>
      <c r="N27" s="352"/>
      <c r="O27" s="352"/>
      <c r="P27" s="352"/>
      <c r="Q27" s="399"/>
      <c r="R27" s="351"/>
      <c r="S27" s="352"/>
      <c r="T27" s="352"/>
      <c r="U27" s="352"/>
      <c r="V27" s="352"/>
      <c r="W27" s="352"/>
      <c r="X27" s="352"/>
      <c r="Y27" s="353"/>
    </row>
    <row r="28" spans="2:25" s="16" customFormat="1" ht="33.75" customHeight="1" thickBot="1" x14ac:dyDescent="0.3">
      <c r="B28" s="755"/>
      <c r="C28" s="360" t="s">
        <v>70</v>
      </c>
      <c r="D28" s="157"/>
      <c r="E28" s="145"/>
      <c r="F28" s="361" t="s">
        <v>22</v>
      </c>
      <c r="G28" s="362"/>
      <c r="H28" s="145"/>
      <c r="I28" s="363"/>
      <c r="J28" s="364"/>
      <c r="K28" s="400"/>
      <c r="L28" s="612">
        <f>L26/23.5</f>
        <v>31.446808510638302</v>
      </c>
      <c r="M28" s="363"/>
      <c r="N28" s="364"/>
      <c r="O28" s="364"/>
      <c r="P28" s="364"/>
      <c r="Q28" s="400"/>
      <c r="R28" s="363"/>
      <c r="S28" s="364"/>
      <c r="T28" s="364"/>
      <c r="U28" s="364"/>
      <c r="V28" s="364"/>
      <c r="W28" s="364"/>
      <c r="X28" s="364"/>
      <c r="Y28" s="365"/>
    </row>
    <row r="29" spans="2:25" x14ac:dyDescent="0.25">
      <c r="B29" s="2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5" ht="18.75" x14ac:dyDescent="0.25">
      <c r="B30" s="712" t="s">
        <v>61</v>
      </c>
      <c r="C30" s="713"/>
      <c r="D30" s="714"/>
      <c r="E30" s="714"/>
      <c r="F30" s="25"/>
      <c r="G30" s="26"/>
      <c r="H30" s="11"/>
      <c r="I30" s="9"/>
      <c r="J30" s="11"/>
      <c r="K30" s="11"/>
      <c r="L30" s="581"/>
    </row>
    <row r="31" spans="2:25" ht="18.75" x14ac:dyDescent="0.25">
      <c r="B31" s="715" t="s">
        <v>62</v>
      </c>
      <c r="C31" s="716"/>
      <c r="D31" s="717"/>
      <c r="E31" s="717"/>
      <c r="F31" s="25"/>
      <c r="G31" s="26"/>
      <c r="H31" s="11"/>
      <c r="I31" s="11"/>
      <c r="J31" s="11"/>
      <c r="K31" s="11"/>
      <c r="L31" s="581"/>
    </row>
    <row r="32" spans="2:25" ht="18.75" x14ac:dyDescent="0.25">
      <c r="B32" s="77"/>
      <c r="C32" s="77"/>
      <c r="D32" s="718"/>
      <c r="E32" s="77"/>
      <c r="F32" s="25"/>
      <c r="G32" s="26"/>
      <c r="H32" s="11"/>
      <c r="I32" s="11"/>
      <c r="J32" s="11"/>
      <c r="K32" s="11"/>
    </row>
    <row r="33" spans="5:11" ht="18.75" x14ac:dyDescent="0.25">
      <c r="E33" s="11"/>
      <c r="F33" s="25"/>
      <c r="G33" s="26"/>
      <c r="H33" s="11"/>
      <c r="I33" s="11"/>
      <c r="J33" s="11"/>
      <c r="K33" s="11"/>
    </row>
    <row r="34" spans="5:11" ht="18.75" x14ac:dyDescent="0.25">
      <c r="E34" s="11"/>
      <c r="F34" s="25"/>
      <c r="G34" s="26"/>
      <c r="H34" s="11"/>
      <c r="I34" s="11"/>
      <c r="J34" s="11"/>
      <c r="K34" s="11"/>
    </row>
    <row r="35" spans="5:11" x14ac:dyDescent="0.25">
      <c r="E35" s="11"/>
      <c r="F35" s="11"/>
      <c r="G35" s="11"/>
      <c r="H35" s="11"/>
      <c r="I35" s="11"/>
      <c r="J35" s="11"/>
      <c r="K35" s="11"/>
    </row>
    <row r="36" spans="5:11" x14ac:dyDescent="0.25">
      <c r="E36" s="11"/>
      <c r="F36" s="11"/>
      <c r="G36" s="11"/>
      <c r="H36" s="11"/>
      <c r="I36" s="11"/>
      <c r="J36" s="11"/>
      <c r="K36" s="11"/>
    </row>
    <row r="37" spans="5:11" x14ac:dyDescent="0.25">
      <c r="E37" s="11"/>
      <c r="F37" s="11"/>
      <c r="G37" s="11"/>
      <c r="H37" s="11"/>
      <c r="I37" s="11"/>
      <c r="J37" s="11"/>
      <c r="K37" s="11"/>
    </row>
    <row r="38" spans="5:11" x14ac:dyDescent="0.25">
      <c r="E38" s="11"/>
      <c r="F38" s="11"/>
      <c r="G38" s="11"/>
      <c r="H38" s="11"/>
      <c r="I38" s="11"/>
      <c r="J38" s="11"/>
      <c r="K38" s="11"/>
    </row>
    <row r="39" spans="5:11" x14ac:dyDescent="0.25">
      <c r="E39" s="11"/>
      <c r="F39" s="11"/>
      <c r="G39" s="11"/>
      <c r="H39" s="11"/>
      <c r="I39" s="11"/>
      <c r="J39" s="11"/>
      <c r="K39" s="11"/>
    </row>
    <row r="40" spans="5:11" x14ac:dyDescent="0.25">
      <c r="E40" s="11"/>
      <c r="F40" s="11"/>
      <c r="G40" s="11"/>
      <c r="H40" s="11"/>
      <c r="I40" s="11"/>
      <c r="J40" s="11"/>
      <c r="K40" s="11"/>
    </row>
    <row r="41" spans="5:11" x14ac:dyDescent="0.25">
      <c r="E41" s="11"/>
      <c r="F41" s="11"/>
      <c r="G41" s="11"/>
      <c r="H41" s="11"/>
      <c r="I41" s="11"/>
      <c r="J41" s="11"/>
      <c r="K41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44" orientation="landscape" r:id="rId1"/>
  <colBreaks count="1" manualBreakCount="1">
    <brk id="2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7"/>
  <sheetViews>
    <sheetView topLeftCell="D1" zoomScale="60" zoomScaleNormal="60" workbookViewId="0">
      <selection activeCell="D17" sqref="D17:D23"/>
    </sheetView>
  </sheetViews>
  <sheetFormatPr defaultRowHeight="15" x14ac:dyDescent="0.25"/>
  <cols>
    <col min="2" max="3" width="21.5703125" customWidth="1"/>
    <col min="4" max="4" width="25.7109375" style="5" customWidth="1"/>
    <col min="5" max="5" width="25.85546875" customWidth="1"/>
    <col min="6" max="6" width="57.85546875" customWidth="1"/>
    <col min="7" max="7" width="16.28515625" customWidth="1"/>
    <col min="8" max="8" width="10.85546875" customWidth="1"/>
    <col min="10" max="10" width="11.28515625" customWidth="1"/>
    <col min="11" max="11" width="12.85546875" customWidth="1"/>
    <col min="12" max="12" width="31.85546875" customWidth="1"/>
    <col min="13" max="13" width="11.28515625" customWidth="1"/>
    <col min="17" max="17" width="9.140625" customWidth="1"/>
    <col min="23" max="24" width="11.140625" bestFit="1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8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79" t="s">
        <v>0</v>
      </c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62"/>
      <c r="K4" s="863"/>
      <c r="L4" s="859" t="s">
        <v>180</v>
      </c>
      <c r="M4" s="850" t="s">
        <v>24</v>
      </c>
      <c r="N4" s="851"/>
      <c r="O4" s="852"/>
      <c r="P4" s="878"/>
      <c r="Q4" s="853"/>
      <c r="R4" s="854" t="s">
        <v>25</v>
      </c>
      <c r="S4" s="855"/>
      <c r="T4" s="855"/>
      <c r="U4" s="855"/>
      <c r="V4" s="855"/>
      <c r="W4" s="855"/>
      <c r="X4" s="855"/>
      <c r="Y4" s="856"/>
    </row>
    <row r="5" spans="2:25" s="16" customFormat="1" ht="28.5" customHeight="1" thickBot="1" x14ac:dyDescent="0.3">
      <c r="B5" s="880"/>
      <c r="C5" s="865"/>
      <c r="D5" s="858"/>
      <c r="E5" s="858"/>
      <c r="F5" s="858"/>
      <c r="G5" s="865"/>
      <c r="H5" s="858"/>
      <c r="I5" s="655" t="s">
        <v>27</v>
      </c>
      <c r="J5" s="405" t="s">
        <v>28</v>
      </c>
      <c r="K5" s="655" t="s">
        <v>29</v>
      </c>
      <c r="L5" s="860"/>
      <c r="M5" s="424" t="s">
        <v>30</v>
      </c>
      <c r="N5" s="424" t="s">
        <v>105</v>
      </c>
      <c r="O5" s="640" t="s">
        <v>31</v>
      </c>
      <c r="P5" s="501" t="s">
        <v>106</v>
      </c>
      <c r="Q5" s="69" t="s">
        <v>107</v>
      </c>
      <c r="R5" s="424" t="s">
        <v>32</v>
      </c>
      <c r="S5" s="424" t="s">
        <v>33</v>
      </c>
      <c r="T5" s="424" t="s">
        <v>34</v>
      </c>
      <c r="U5" s="424" t="s">
        <v>35</v>
      </c>
      <c r="V5" s="424" t="s">
        <v>108</v>
      </c>
      <c r="W5" s="424" t="s">
        <v>109</v>
      </c>
      <c r="X5" s="424" t="s">
        <v>110</v>
      </c>
      <c r="Y5" s="638" t="s">
        <v>111</v>
      </c>
    </row>
    <row r="6" spans="2:25" s="16" customFormat="1" ht="28.5" customHeight="1" x14ac:dyDescent="0.25">
      <c r="B6" s="758"/>
      <c r="C6" s="820"/>
      <c r="D6" s="819">
        <v>23</v>
      </c>
      <c r="E6" s="760" t="s">
        <v>20</v>
      </c>
      <c r="F6" s="502" t="s">
        <v>144</v>
      </c>
      <c r="G6" s="621">
        <v>60</v>
      </c>
      <c r="H6" s="419"/>
      <c r="I6" s="38">
        <v>0.56999999999999995</v>
      </c>
      <c r="J6" s="39">
        <v>0.36</v>
      </c>
      <c r="K6" s="42">
        <v>1.92</v>
      </c>
      <c r="L6" s="163">
        <v>11.4</v>
      </c>
      <c r="M6" s="217">
        <v>0.03</v>
      </c>
      <c r="N6" s="39">
        <v>0.02</v>
      </c>
      <c r="O6" s="49">
        <v>10.5</v>
      </c>
      <c r="P6" s="504">
        <v>40</v>
      </c>
      <c r="Q6" s="42">
        <v>0</v>
      </c>
      <c r="R6" s="217">
        <v>11.1</v>
      </c>
      <c r="S6" s="39">
        <v>20.399999999999999</v>
      </c>
      <c r="T6" s="39">
        <v>10.199999999999999</v>
      </c>
      <c r="U6" s="39">
        <v>0.45</v>
      </c>
      <c r="V6" s="49">
        <v>145.80000000000001</v>
      </c>
      <c r="W6" s="49">
        <v>5.9999999999999995E-4</v>
      </c>
      <c r="X6" s="49">
        <v>1E-4</v>
      </c>
      <c r="Y6" s="50">
        <v>0.01</v>
      </c>
    </row>
    <row r="7" spans="2:25" s="36" customFormat="1" ht="37.5" customHeight="1" x14ac:dyDescent="0.25">
      <c r="B7" s="699"/>
      <c r="C7" s="821"/>
      <c r="D7" s="117">
        <v>75</v>
      </c>
      <c r="E7" s="455" t="s">
        <v>10</v>
      </c>
      <c r="F7" s="114" t="s">
        <v>114</v>
      </c>
      <c r="G7" s="117">
        <v>90</v>
      </c>
      <c r="H7" s="117"/>
      <c r="I7" s="17">
        <v>12.42</v>
      </c>
      <c r="J7" s="15">
        <v>2.88</v>
      </c>
      <c r="K7" s="18">
        <v>4.59</v>
      </c>
      <c r="L7" s="161">
        <v>93.51</v>
      </c>
      <c r="M7" s="201">
        <v>0.08</v>
      </c>
      <c r="N7" s="15">
        <v>0.09</v>
      </c>
      <c r="O7" s="20">
        <v>1.34</v>
      </c>
      <c r="P7" s="20">
        <v>170</v>
      </c>
      <c r="Q7" s="18">
        <v>0.16</v>
      </c>
      <c r="R7" s="201">
        <v>35.15</v>
      </c>
      <c r="S7" s="15">
        <v>162.82</v>
      </c>
      <c r="T7" s="15">
        <v>46.09</v>
      </c>
      <c r="U7" s="15">
        <v>0.81</v>
      </c>
      <c r="V7" s="20">
        <v>343.63</v>
      </c>
      <c r="W7" s="20">
        <v>0.108</v>
      </c>
      <c r="X7" s="20">
        <v>1.17E-2</v>
      </c>
      <c r="Y7" s="46">
        <v>0.51</v>
      </c>
    </row>
    <row r="8" spans="2:25" s="36" customFormat="1" ht="37.5" customHeight="1" x14ac:dyDescent="0.25">
      <c r="B8" s="699"/>
      <c r="C8" s="816" t="s">
        <v>68</v>
      </c>
      <c r="D8" s="154">
        <v>50</v>
      </c>
      <c r="E8" s="143" t="s">
        <v>59</v>
      </c>
      <c r="F8" s="136" t="s">
        <v>86</v>
      </c>
      <c r="G8" s="154">
        <v>150</v>
      </c>
      <c r="H8" s="154"/>
      <c r="I8" s="822">
        <v>3.3</v>
      </c>
      <c r="J8" s="490">
        <v>7.8</v>
      </c>
      <c r="K8" s="823">
        <v>22.35</v>
      </c>
      <c r="L8" s="824">
        <v>173.1</v>
      </c>
      <c r="M8" s="59">
        <v>0.14000000000000001</v>
      </c>
      <c r="N8" s="59">
        <v>0.12</v>
      </c>
      <c r="O8" s="60">
        <v>18.149999999999999</v>
      </c>
      <c r="P8" s="60">
        <v>21.6</v>
      </c>
      <c r="Q8" s="100">
        <v>0.1</v>
      </c>
      <c r="R8" s="249">
        <v>36.36</v>
      </c>
      <c r="S8" s="60">
        <v>85.5</v>
      </c>
      <c r="T8" s="60">
        <v>27.8</v>
      </c>
      <c r="U8" s="60">
        <v>1.1399999999999999</v>
      </c>
      <c r="V8" s="60">
        <v>701.4</v>
      </c>
      <c r="W8" s="60">
        <v>8.0000000000000002E-3</v>
      </c>
      <c r="X8" s="60">
        <v>2E-3</v>
      </c>
      <c r="Y8" s="61">
        <v>4.2000000000000003E-2</v>
      </c>
    </row>
    <row r="9" spans="2:25" s="36" customFormat="1" ht="37.5" customHeight="1" x14ac:dyDescent="0.25">
      <c r="B9" s="699"/>
      <c r="C9" s="318" t="s">
        <v>70</v>
      </c>
      <c r="D9" s="155">
        <v>226</v>
      </c>
      <c r="E9" s="539" t="s">
        <v>59</v>
      </c>
      <c r="F9" s="456" t="s">
        <v>138</v>
      </c>
      <c r="G9" s="584">
        <v>150</v>
      </c>
      <c r="H9" s="155"/>
      <c r="I9" s="65">
        <v>3.3</v>
      </c>
      <c r="J9" s="66">
        <v>3.9</v>
      </c>
      <c r="K9" s="411">
        <v>25.6</v>
      </c>
      <c r="L9" s="594">
        <v>151.35</v>
      </c>
      <c r="M9" s="203">
        <v>0.15</v>
      </c>
      <c r="N9" s="66">
        <v>0.11</v>
      </c>
      <c r="O9" s="66">
        <v>21</v>
      </c>
      <c r="P9" s="66">
        <v>15.3</v>
      </c>
      <c r="Q9" s="411">
        <v>0.06</v>
      </c>
      <c r="R9" s="203">
        <v>14.01</v>
      </c>
      <c r="S9" s="66">
        <v>78.63</v>
      </c>
      <c r="T9" s="66">
        <v>29.37</v>
      </c>
      <c r="U9" s="66">
        <v>1.32</v>
      </c>
      <c r="V9" s="66">
        <v>805.4</v>
      </c>
      <c r="W9" s="66">
        <v>0.02</v>
      </c>
      <c r="X9" s="66">
        <v>0</v>
      </c>
      <c r="Y9" s="98">
        <v>0.05</v>
      </c>
    </row>
    <row r="10" spans="2:25" s="36" customFormat="1" ht="37.5" customHeight="1" x14ac:dyDescent="0.25">
      <c r="B10" s="699"/>
      <c r="C10" s="821"/>
      <c r="D10" s="117">
        <v>98</v>
      </c>
      <c r="E10" s="116" t="s">
        <v>18</v>
      </c>
      <c r="F10" s="723" t="s">
        <v>17</v>
      </c>
      <c r="G10" s="156">
        <v>200</v>
      </c>
      <c r="H10" s="113"/>
      <c r="I10" s="201">
        <v>0.4</v>
      </c>
      <c r="J10" s="15">
        <v>0</v>
      </c>
      <c r="K10" s="41">
        <v>27</v>
      </c>
      <c r="L10" s="209">
        <v>110</v>
      </c>
      <c r="M10" s="201">
        <v>0.05</v>
      </c>
      <c r="N10" s="15">
        <v>0.02</v>
      </c>
      <c r="O10" s="15">
        <v>0</v>
      </c>
      <c r="P10" s="15">
        <v>0</v>
      </c>
      <c r="Q10" s="18">
        <v>0</v>
      </c>
      <c r="R10" s="201">
        <v>16.649999999999999</v>
      </c>
      <c r="S10" s="15">
        <v>98.1</v>
      </c>
      <c r="T10" s="15">
        <v>29.25</v>
      </c>
      <c r="U10" s="15">
        <v>1.26</v>
      </c>
      <c r="V10" s="15">
        <v>41.85</v>
      </c>
      <c r="W10" s="15">
        <v>2E-3</v>
      </c>
      <c r="X10" s="15">
        <v>3.0000000000000001E-3</v>
      </c>
      <c r="Y10" s="43">
        <v>0</v>
      </c>
    </row>
    <row r="11" spans="2:25" s="36" customFormat="1" ht="37.5" customHeight="1" x14ac:dyDescent="0.25">
      <c r="B11" s="699"/>
      <c r="C11" s="821"/>
      <c r="D11" s="182">
        <v>119</v>
      </c>
      <c r="E11" s="455" t="s">
        <v>14</v>
      </c>
      <c r="F11" s="114" t="s">
        <v>51</v>
      </c>
      <c r="G11" s="117">
        <v>35</v>
      </c>
      <c r="H11" s="117"/>
      <c r="I11" s="19">
        <v>2.66</v>
      </c>
      <c r="J11" s="20">
        <v>0.28000000000000003</v>
      </c>
      <c r="K11" s="21">
        <v>17.22</v>
      </c>
      <c r="L11" s="224">
        <v>82.25</v>
      </c>
      <c r="M11" s="226">
        <v>0.04</v>
      </c>
      <c r="N11" s="20">
        <v>0.01</v>
      </c>
      <c r="O11" s="20">
        <v>0</v>
      </c>
      <c r="P11" s="20">
        <v>0</v>
      </c>
      <c r="Q11" s="21">
        <v>0</v>
      </c>
      <c r="R11" s="226">
        <v>7</v>
      </c>
      <c r="S11" s="20">
        <v>22.75</v>
      </c>
      <c r="T11" s="20">
        <v>4.9000000000000004</v>
      </c>
      <c r="U11" s="20">
        <v>0.38</v>
      </c>
      <c r="V11" s="20">
        <v>32.549999999999997</v>
      </c>
      <c r="W11" s="20">
        <v>1E-3</v>
      </c>
      <c r="X11" s="20">
        <v>2E-3</v>
      </c>
      <c r="Y11" s="46">
        <v>0</v>
      </c>
    </row>
    <row r="12" spans="2:25" s="36" customFormat="1" ht="26.25" customHeight="1" x14ac:dyDescent="0.25">
      <c r="B12" s="699"/>
      <c r="C12" s="821"/>
      <c r="D12" s="116">
        <v>120</v>
      </c>
      <c r="E12" s="124" t="s">
        <v>15</v>
      </c>
      <c r="F12" s="706" t="s">
        <v>13</v>
      </c>
      <c r="G12" s="116">
        <v>20</v>
      </c>
      <c r="H12" s="116"/>
      <c r="I12" s="17">
        <v>1.1399999999999999</v>
      </c>
      <c r="J12" s="15">
        <v>0.22</v>
      </c>
      <c r="K12" s="18">
        <v>7.44</v>
      </c>
      <c r="L12" s="162">
        <v>36.26</v>
      </c>
      <c r="M12" s="226">
        <v>0.02</v>
      </c>
      <c r="N12" s="20">
        <v>2.4E-2</v>
      </c>
      <c r="O12" s="20">
        <v>0.08</v>
      </c>
      <c r="P12" s="20">
        <v>0</v>
      </c>
      <c r="Q12" s="21">
        <v>0</v>
      </c>
      <c r="R12" s="226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6" customFormat="1" ht="26.25" customHeight="1" x14ac:dyDescent="0.25">
      <c r="B13" s="699"/>
      <c r="C13" s="317" t="s">
        <v>68</v>
      </c>
      <c r="D13" s="154"/>
      <c r="E13" s="143"/>
      <c r="F13" s="350" t="s">
        <v>21</v>
      </c>
      <c r="G13" s="154">
        <f>G6+G7+G8+G10+G11+G12</f>
        <v>555</v>
      </c>
      <c r="H13" s="154"/>
      <c r="I13" s="59">
        <f t="shared" ref="I13:Y13" si="0">I6+I7+I8+I10+I11+I12</f>
        <v>20.49</v>
      </c>
      <c r="J13" s="60">
        <f t="shared" si="0"/>
        <v>11.54</v>
      </c>
      <c r="K13" s="100">
        <f t="shared" si="0"/>
        <v>80.52</v>
      </c>
      <c r="L13" s="825">
        <f t="shared" si="0"/>
        <v>506.52</v>
      </c>
      <c r="M13" s="249">
        <f t="shared" si="0"/>
        <v>0.36</v>
      </c>
      <c r="N13" s="60">
        <f t="shared" si="0"/>
        <v>0.28399999999999997</v>
      </c>
      <c r="O13" s="60">
        <f t="shared" si="0"/>
        <v>30.069999999999997</v>
      </c>
      <c r="P13" s="60">
        <f t="shared" si="0"/>
        <v>231.6</v>
      </c>
      <c r="Q13" s="100">
        <f t="shared" si="0"/>
        <v>0.26</v>
      </c>
      <c r="R13" s="249">
        <f t="shared" si="0"/>
        <v>113.05999999999999</v>
      </c>
      <c r="S13" s="60">
        <f t="shared" si="0"/>
        <v>413.57000000000005</v>
      </c>
      <c r="T13" s="60">
        <f t="shared" si="0"/>
        <v>126.44000000000001</v>
      </c>
      <c r="U13" s="60">
        <f t="shared" si="0"/>
        <v>4.5</v>
      </c>
      <c r="V13" s="60">
        <f t="shared" si="0"/>
        <v>1338.7299999999998</v>
      </c>
      <c r="W13" s="60">
        <f t="shared" si="0"/>
        <v>0.12160000000000001</v>
      </c>
      <c r="X13" s="60">
        <f t="shared" si="0"/>
        <v>2.0799999999999999E-2</v>
      </c>
      <c r="Y13" s="61">
        <f t="shared" si="0"/>
        <v>0.57400000000000007</v>
      </c>
    </row>
    <row r="14" spans="2:25" s="36" customFormat="1" ht="26.25" customHeight="1" x14ac:dyDescent="0.25">
      <c r="B14" s="699"/>
      <c r="C14" s="318" t="s">
        <v>70</v>
      </c>
      <c r="D14" s="155"/>
      <c r="E14" s="144"/>
      <c r="F14" s="355" t="s">
        <v>21</v>
      </c>
      <c r="G14" s="155">
        <f>G6+G7+G9+G10+G11+G12</f>
        <v>555</v>
      </c>
      <c r="H14" s="155"/>
      <c r="I14" s="65">
        <f t="shared" ref="I14:Y14" si="1">I6+I7+I9+I10+I11+I12</f>
        <v>20.49</v>
      </c>
      <c r="J14" s="66">
        <f t="shared" si="1"/>
        <v>7.64</v>
      </c>
      <c r="K14" s="411">
        <f t="shared" si="1"/>
        <v>83.77</v>
      </c>
      <c r="L14" s="826">
        <f t="shared" si="1"/>
        <v>484.77</v>
      </c>
      <c r="M14" s="203">
        <f t="shared" si="1"/>
        <v>0.37</v>
      </c>
      <c r="N14" s="66">
        <f t="shared" si="1"/>
        <v>0.27400000000000002</v>
      </c>
      <c r="O14" s="66">
        <f t="shared" si="1"/>
        <v>32.92</v>
      </c>
      <c r="P14" s="66">
        <f t="shared" si="1"/>
        <v>225.3</v>
      </c>
      <c r="Q14" s="411">
        <f t="shared" si="1"/>
        <v>0.22</v>
      </c>
      <c r="R14" s="203">
        <f t="shared" si="1"/>
        <v>90.71</v>
      </c>
      <c r="S14" s="66">
        <f t="shared" si="1"/>
        <v>406.70000000000005</v>
      </c>
      <c r="T14" s="66">
        <f t="shared" si="1"/>
        <v>128.01000000000002</v>
      </c>
      <c r="U14" s="66">
        <f t="shared" si="1"/>
        <v>4.68</v>
      </c>
      <c r="V14" s="66">
        <f t="shared" si="1"/>
        <v>1442.7299999999998</v>
      </c>
      <c r="W14" s="66">
        <f t="shared" si="1"/>
        <v>0.1336</v>
      </c>
      <c r="X14" s="66">
        <f t="shared" si="1"/>
        <v>1.8800000000000004E-2</v>
      </c>
      <c r="Y14" s="98">
        <f t="shared" si="1"/>
        <v>0.58200000000000007</v>
      </c>
    </row>
    <row r="15" spans="2:25" s="36" customFormat="1" ht="26.25" customHeight="1" x14ac:dyDescent="0.25">
      <c r="B15" s="699"/>
      <c r="C15" s="317" t="s">
        <v>68</v>
      </c>
      <c r="D15" s="154"/>
      <c r="E15" s="143"/>
      <c r="F15" s="350" t="s">
        <v>22</v>
      </c>
      <c r="G15" s="241"/>
      <c r="H15" s="154"/>
      <c r="I15" s="52"/>
      <c r="J15" s="22"/>
      <c r="K15" s="99"/>
      <c r="L15" s="596">
        <f>L13/23.5</f>
        <v>21.55404255319149</v>
      </c>
      <c r="M15" s="172"/>
      <c r="N15" s="22"/>
      <c r="O15" s="22"/>
      <c r="P15" s="22"/>
      <c r="Q15" s="99"/>
      <c r="R15" s="172"/>
      <c r="S15" s="22"/>
      <c r="T15" s="22"/>
      <c r="U15" s="22"/>
      <c r="V15" s="22"/>
      <c r="W15" s="22"/>
      <c r="X15" s="22"/>
      <c r="Y15" s="62"/>
    </row>
    <row r="16" spans="2:25" s="36" customFormat="1" ht="23.25" customHeight="1" thickBot="1" x14ac:dyDescent="0.3">
      <c r="B16" s="738"/>
      <c r="C16" s="319" t="s">
        <v>70</v>
      </c>
      <c r="D16" s="157"/>
      <c r="E16" s="145"/>
      <c r="F16" s="361" t="s">
        <v>22</v>
      </c>
      <c r="G16" s="157"/>
      <c r="H16" s="157"/>
      <c r="I16" s="585"/>
      <c r="J16" s="364"/>
      <c r="K16" s="400"/>
      <c r="L16" s="592">
        <f>L14/23.5</f>
        <v>20.628510638297872</v>
      </c>
      <c r="M16" s="363"/>
      <c r="N16" s="364"/>
      <c r="O16" s="364"/>
      <c r="P16" s="364"/>
      <c r="Q16" s="400"/>
      <c r="R16" s="363"/>
      <c r="S16" s="364"/>
      <c r="T16" s="364"/>
      <c r="U16" s="364"/>
      <c r="V16" s="364"/>
      <c r="W16" s="364"/>
      <c r="X16" s="364"/>
      <c r="Y16" s="365"/>
    </row>
    <row r="17" spans="2:25" s="16" customFormat="1" ht="33.75" customHeight="1" x14ac:dyDescent="0.25">
      <c r="B17" s="695" t="s">
        <v>7</v>
      </c>
      <c r="C17" s="121"/>
      <c r="D17" s="480">
        <v>29</v>
      </c>
      <c r="E17" s="131" t="s">
        <v>20</v>
      </c>
      <c r="F17" s="761" t="s">
        <v>143</v>
      </c>
      <c r="G17" s="190">
        <v>60</v>
      </c>
      <c r="H17" s="672"/>
      <c r="I17" s="375">
        <v>0.66</v>
      </c>
      <c r="J17" s="300">
        <v>0.12</v>
      </c>
      <c r="K17" s="376">
        <v>2.2799999999999998</v>
      </c>
      <c r="L17" s="499">
        <v>14.4</v>
      </c>
      <c r="M17" s="553">
        <v>0.04</v>
      </c>
      <c r="N17" s="554">
        <v>0.02</v>
      </c>
      <c r="O17" s="555">
        <v>15</v>
      </c>
      <c r="P17" s="555">
        <v>80</v>
      </c>
      <c r="Q17" s="556">
        <v>0</v>
      </c>
      <c r="R17" s="333">
        <v>8.4</v>
      </c>
      <c r="S17" s="309">
        <v>15.6</v>
      </c>
      <c r="T17" s="309">
        <v>12</v>
      </c>
      <c r="U17" s="309">
        <v>0.54</v>
      </c>
      <c r="V17" s="310">
        <v>174</v>
      </c>
      <c r="W17" s="554">
        <v>1.1999999999999999E-3</v>
      </c>
      <c r="X17" s="555">
        <v>2.4000000000000001E-4</v>
      </c>
      <c r="Y17" s="556">
        <v>0.01</v>
      </c>
    </row>
    <row r="18" spans="2:25" s="16" customFormat="1" ht="33.75" customHeight="1" x14ac:dyDescent="0.25">
      <c r="B18" s="498"/>
      <c r="C18" s="116"/>
      <c r="D18" s="125">
        <v>48</v>
      </c>
      <c r="E18" s="125" t="s">
        <v>9</v>
      </c>
      <c r="F18" s="725" t="s">
        <v>67</v>
      </c>
      <c r="G18" s="763">
        <v>200</v>
      </c>
      <c r="H18" s="118"/>
      <c r="I18" s="76">
        <v>7.2</v>
      </c>
      <c r="J18" s="13">
        <v>6.4</v>
      </c>
      <c r="K18" s="23">
        <v>8</v>
      </c>
      <c r="L18" s="119">
        <v>117.6</v>
      </c>
      <c r="M18" s="202">
        <v>0.1</v>
      </c>
      <c r="N18" s="76">
        <v>0.08</v>
      </c>
      <c r="O18" s="13">
        <v>15.44</v>
      </c>
      <c r="P18" s="13">
        <v>96</v>
      </c>
      <c r="Q18" s="43">
        <v>0.06</v>
      </c>
      <c r="R18" s="202">
        <v>46.04</v>
      </c>
      <c r="S18" s="13">
        <v>100.14</v>
      </c>
      <c r="T18" s="13">
        <v>27.04</v>
      </c>
      <c r="U18" s="13">
        <v>0.86</v>
      </c>
      <c r="V18" s="43">
        <v>321.39999999999998</v>
      </c>
      <c r="W18" s="76">
        <v>4.0000000000000001E-3</v>
      </c>
      <c r="X18" s="13">
        <v>0</v>
      </c>
      <c r="Y18" s="43">
        <v>0.2</v>
      </c>
    </row>
    <row r="19" spans="2:25" s="16" customFormat="1" ht="33.75" customHeight="1" x14ac:dyDescent="0.25">
      <c r="B19" s="484"/>
      <c r="C19" s="104"/>
      <c r="D19" s="455">
        <v>270</v>
      </c>
      <c r="E19" s="455" t="s">
        <v>10</v>
      </c>
      <c r="F19" s="291" t="s">
        <v>145</v>
      </c>
      <c r="G19" s="685">
        <v>90</v>
      </c>
      <c r="H19" s="147"/>
      <c r="I19" s="304">
        <v>24.03</v>
      </c>
      <c r="J19" s="87">
        <v>19.829999999999998</v>
      </c>
      <c r="K19" s="92">
        <v>1.61</v>
      </c>
      <c r="L19" s="383">
        <v>279.17</v>
      </c>
      <c r="M19" s="202">
        <v>0.09</v>
      </c>
      <c r="N19" s="13">
        <v>0.17</v>
      </c>
      <c r="O19" s="13">
        <v>1.85</v>
      </c>
      <c r="P19" s="13">
        <v>40</v>
      </c>
      <c r="Q19" s="23">
        <v>0.01</v>
      </c>
      <c r="R19" s="202">
        <v>23.61</v>
      </c>
      <c r="S19" s="13">
        <v>193.21</v>
      </c>
      <c r="T19" s="13">
        <v>24.96</v>
      </c>
      <c r="U19" s="13">
        <v>1.67</v>
      </c>
      <c r="V19" s="43">
        <v>300.75</v>
      </c>
      <c r="W19" s="76">
        <v>5.3800000000000002E-3</v>
      </c>
      <c r="X19" s="13">
        <v>2.9E-4</v>
      </c>
      <c r="Y19" s="43">
        <v>0.16</v>
      </c>
    </row>
    <row r="20" spans="2:25" s="16" customFormat="1" ht="33.75" customHeight="1" x14ac:dyDescent="0.25">
      <c r="B20" s="754"/>
      <c r="C20" s="292"/>
      <c r="D20" s="124">
        <v>54</v>
      </c>
      <c r="E20" s="124" t="s">
        <v>59</v>
      </c>
      <c r="F20" s="151" t="s">
        <v>40</v>
      </c>
      <c r="G20" s="148">
        <v>150</v>
      </c>
      <c r="H20" s="116"/>
      <c r="I20" s="19">
        <v>7.2</v>
      </c>
      <c r="J20" s="20">
        <v>5.0999999999999996</v>
      </c>
      <c r="K20" s="21">
        <v>33.9</v>
      </c>
      <c r="L20" s="164">
        <v>210.3</v>
      </c>
      <c r="M20" s="226">
        <v>0.21</v>
      </c>
      <c r="N20" s="19">
        <v>0.11</v>
      </c>
      <c r="O20" s="20">
        <v>0</v>
      </c>
      <c r="P20" s="20">
        <v>0</v>
      </c>
      <c r="Q20" s="46">
        <v>0</v>
      </c>
      <c r="R20" s="226">
        <v>14.55</v>
      </c>
      <c r="S20" s="20">
        <v>208.87</v>
      </c>
      <c r="T20" s="20">
        <v>139.99</v>
      </c>
      <c r="U20" s="20">
        <v>4.68</v>
      </c>
      <c r="V20" s="46">
        <v>273.8</v>
      </c>
      <c r="W20" s="19">
        <v>3.0000000000000001E-3</v>
      </c>
      <c r="X20" s="20">
        <v>5.0000000000000001E-3</v>
      </c>
      <c r="Y20" s="46">
        <v>0.02</v>
      </c>
    </row>
    <row r="21" spans="2:25" s="16" customFormat="1" ht="43.5" customHeight="1" x14ac:dyDescent="0.25">
      <c r="B21" s="754"/>
      <c r="C21" s="292"/>
      <c r="D21" s="125">
        <v>107</v>
      </c>
      <c r="E21" s="125" t="s">
        <v>18</v>
      </c>
      <c r="F21" s="725" t="s">
        <v>122</v>
      </c>
      <c r="G21" s="763">
        <v>200</v>
      </c>
      <c r="H21" s="118"/>
      <c r="I21" s="17">
        <v>0</v>
      </c>
      <c r="J21" s="15">
        <v>0</v>
      </c>
      <c r="K21" s="18">
        <v>24.2</v>
      </c>
      <c r="L21" s="161">
        <v>96.6</v>
      </c>
      <c r="M21" s="201">
        <v>0.08</v>
      </c>
      <c r="N21" s="17"/>
      <c r="O21" s="15">
        <v>50</v>
      </c>
      <c r="P21" s="15">
        <v>0.06</v>
      </c>
      <c r="Q21" s="41"/>
      <c r="R21" s="201">
        <v>0</v>
      </c>
      <c r="S21" s="15">
        <v>0</v>
      </c>
      <c r="T21" s="15">
        <v>0</v>
      </c>
      <c r="U21" s="15">
        <v>0</v>
      </c>
      <c r="V21" s="41"/>
      <c r="W21" s="17"/>
      <c r="X21" s="15"/>
      <c r="Y21" s="41"/>
    </row>
    <row r="22" spans="2:25" s="16" customFormat="1" ht="33.75" customHeight="1" x14ac:dyDescent="0.25">
      <c r="B22" s="754"/>
      <c r="C22" s="292"/>
      <c r="D22" s="126">
        <v>119</v>
      </c>
      <c r="E22" s="124" t="s">
        <v>14</v>
      </c>
      <c r="F22" s="151" t="s">
        <v>51</v>
      </c>
      <c r="G22" s="156">
        <v>20</v>
      </c>
      <c r="H22" s="113"/>
      <c r="I22" s="201">
        <v>1.4</v>
      </c>
      <c r="J22" s="15">
        <v>0.14000000000000001</v>
      </c>
      <c r="K22" s="41">
        <v>8.8000000000000007</v>
      </c>
      <c r="L22" s="208">
        <v>48</v>
      </c>
      <c r="M22" s="201">
        <v>0.02</v>
      </c>
      <c r="N22" s="17">
        <v>6.0000000000000001E-3</v>
      </c>
      <c r="O22" s="15">
        <v>0</v>
      </c>
      <c r="P22" s="15">
        <v>0</v>
      </c>
      <c r="Q22" s="41">
        <v>0</v>
      </c>
      <c r="R22" s="201">
        <v>7.4</v>
      </c>
      <c r="S22" s="15">
        <v>43.6</v>
      </c>
      <c r="T22" s="15">
        <v>13</v>
      </c>
      <c r="U22" s="17">
        <v>0.56000000000000005</v>
      </c>
      <c r="V22" s="41">
        <v>18.600000000000001</v>
      </c>
      <c r="W22" s="17">
        <v>5.9999999999999995E-4</v>
      </c>
      <c r="X22" s="17">
        <v>1E-3</v>
      </c>
      <c r="Y22" s="41">
        <v>0</v>
      </c>
    </row>
    <row r="23" spans="2:25" s="16" customFormat="1" ht="33.75" customHeight="1" x14ac:dyDescent="0.25">
      <c r="B23" s="753"/>
      <c r="C23" s="193"/>
      <c r="D23" s="124">
        <v>120</v>
      </c>
      <c r="E23" s="124" t="s">
        <v>15</v>
      </c>
      <c r="F23" s="151" t="s">
        <v>45</v>
      </c>
      <c r="G23" s="148">
        <v>20</v>
      </c>
      <c r="H23" s="116"/>
      <c r="I23" s="17">
        <v>1.1399999999999999</v>
      </c>
      <c r="J23" s="15">
        <v>0.22</v>
      </c>
      <c r="K23" s="18">
        <v>7.44</v>
      </c>
      <c r="L23" s="162">
        <v>36.26</v>
      </c>
      <c r="M23" s="226">
        <v>0.02</v>
      </c>
      <c r="N23" s="19">
        <v>2.4E-2</v>
      </c>
      <c r="O23" s="20">
        <v>0.08</v>
      </c>
      <c r="P23" s="20">
        <v>0</v>
      </c>
      <c r="Q23" s="46">
        <v>0</v>
      </c>
      <c r="R23" s="226">
        <v>6.8</v>
      </c>
      <c r="S23" s="20">
        <v>24</v>
      </c>
      <c r="T23" s="20">
        <v>8.1999999999999993</v>
      </c>
      <c r="U23" s="20">
        <v>0.46</v>
      </c>
      <c r="V23" s="46">
        <v>73.5</v>
      </c>
      <c r="W23" s="19">
        <v>2E-3</v>
      </c>
      <c r="X23" s="20">
        <v>2E-3</v>
      </c>
      <c r="Y23" s="46">
        <v>1.2E-2</v>
      </c>
    </row>
    <row r="24" spans="2:25" s="16" customFormat="1" ht="33.75" customHeight="1" x14ac:dyDescent="0.25">
      <c r="B24" s="753"/>
      <c r="C24" s="193"/>
      <c r="D24" s="662"/>
      <c r="E24" s="662"/>
      <c r="F24" s="243" t="s">
        <v>21</v>
      </c>
      <c r="G24" s="301">
        <f>SUM(G17:G23)</f>
        <v>740</v>
      </c>
      <c r="H24" s="116"/>
      <c r="I24" s="24">
        <f t="shared" ref="I24:Y24" si="2">SUM(I18:I23)</f>
        <v>40.97</v>
      </c>
      <c r="J24" s="14">
        <f t="shared" si="2"/>
        <v>31.689999999999998</v>
      </c>
      <c r="K24" s="110">
        <f t="shared" si="2"/>
        <v>83.949999999999989</v>
      </c>
      <c r="L24" s="315">
        <f>L17+L18+L19+L20+L21+L22+L23</f>
        <v>802.33</v>
      </c>
      <c r="M24" s="171">
        <f t="shared" si="2"/>
        <v>0.52</v>
      </c>
      <c r="N24" s="14">
        <f t="shared" si="2"/>
        <v>0.39</v>
      </c>
      <c r="O24" s="14">
        <f t="shared" si="2"/>
        <v>67.36999999999999</v>
      </c>
      <c r="P24" s="14">
        <f t="shared" si="2"/>
        <v>136.06</v>
      </c>
      <c r="Q24" s="44">
        <f t="shared" si="2"/>
        <v>6.9999999999999993E-2</v>
      </c>
      <c r="R24" s="171">
        <f t="shared" si="2"/>
        <v>98.4</v>
      </c>
      <c r="S24" s="14">
        <f t="shared" si="2"/>
        <v>569.82000000000005</v>
      </c>
      <c r="T24" s="14">
        <f t="shared" si="2"/>
        <v>213.19</v>
      </c>
      <c r="U24" s="14">
        <f t="shared" si="2"/>
        <v>8.23</v>
      </c>
      <c r="V24" s="44">
        <f t="shared" si="2"/>
        <v>988.05000000000007</v>
      </c>
      <c r="W24" s="24">
        <f t="shared" si="2"/>
        <v>1.4979999999999999E-2</v>
      </c>
      <c r="X24" s="14">
        <f t="shared" si="2"/>
        <v>8.2900000000000005E-3</v>
      </c>
      <c r="Y24" s="44">
        <f t="shared" si="2"/>
        <v>0.39200000000000002</v>
      </c>
    </row>
    <row r="25" spans="2:25" s="16" customFormat="1" ht="33.75" customHeight="1" thickBot="1" x14ac:dyDescent="0.3">
      <c r="B25" s="755"/>
      <c r="C25" s="261"/>
      <c r="D25" s="663"/>
      <c r="E25" s="663"/>
      <c r="F25" s="684" t="s">
        <v>22</v>
      </c>
      <c r="G25" s="762"/>
      <c r="H25" s="261"/>
      <c r="I25" s="692"/>
      <c r="J25" s="693"/>
      <c r="K25" s="750"/>
      <c r="L25" s="167">
        <f>L24/23.5</f>
        <v>34.141702127659578</v>
      </c>
      <c r="M25" s="691"/>
      <c r="N25" s="692"/>
      <c r="O25" s="693"/>
      <c r="P25" s="693"/>
      <c r="Q25" s="694"/>
      <c r="R25" s="691"/>
      <c r="S25" s="693"/>
      <c r="T25" s="693"/>
      <c r="U25" s="693"/>
      <c r="V25" s="694"/>
      <c r="W25" s="692"/>
      <c r="X25" s="693"/>
      <c r="Y25" s="694"/>
    </row>
    <row r="26" spans="2:25" x14ac:dyDescent="0.25">
      <c r="B26" s="2"/>
      <c r="C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.75" x14ac:dyDescent="0.25">
      <c r="B27" s="306"/>
      <c r="C27" s="306"/>
      <c r="D27" s="228"/>
      <c r="E27" s="184"/>
      <c r="F27" s="25"/>
      <c r="G27" s="26"/>
      <c r="H27" s="11"/>
      <c r="I27" s="9"/>
      <c r="J27" s="11"/>
      <c r="K27" s="11"/>
    </row>
    <row r="28" spans="2:25" x14ac:dyDescent="0.25">
      <c r="B28" s="827" t="s">
        <v>61</v>
      </c>
      <c r="C28" s="828"/>
      <c r="D28" s="829"/>
      <c r="E28" s="830"/>
    </row>
    <row r="29" spans="2:25" x14ac:dyDescent="0.25">
      <c r="B29" s="831" t="s">
        <v>62</v>
      </c>
      <c r="C29" s="832"/>
      <c r="D29" s="833"/>
      <c r="E29" s="833"/>
    </row>
    <row r="36" spans="5:11" x14ac:dyDescent="0.25">
      <c r="E36" s="11"/>
      <c r="F36" s="11"/>
      <c r="G36" s="11"/>
      <c r="H36" s="11"/>
      <c r="I36" s="11"/>
      <c r="J36" s="11"/>
      <c r="K36" s="11"/>
    </row>
    <row r="37" spans="5:11" x14ac:dyDescent="0.25">
      <c r="E37" s="11"/>
      <c r="F37" s="11"/>
      <c r="G37" s="11"/>
      <c r="H37" s="11"/>
      <c r="I37" s="11"/>
      <c r="J37" s="11"/>
      <c r="K37" s="11"/>
    </row>
  </sheetData>
  <mergeCells count="11">
    <mergeCell ref="B4:B5"/>
    <mergeCell ref="C4:C5"/>
    <mergeCell ref="E4:E5"/>
    <mergeCell ref="F4:F5"/>
    <mergeCell ref="H4:H5"/>
    <mergeCell ref="G4:G5"/>
    <mergeCell ref="M4:Q4"/>
    <mergeCell ref="R4:Y4"/>
    <mergeCell ref="D4:D5"/>
    <mergeCell ref="L4:L5"/>
    <mergeCell ref="I4:K4"/>
  </mergeCells>
  <pageMargins left="0.25" right="0.25" top="0.75" bottom="0.75" header="0.3" footer="0.3"/>
  <pageSetup paperSize="9"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Y29"/>
  <sheetViews>
    <sheetView topLeftCell="D1" zoomScale="60" zoomScaleNormal="60" workbookViewId="0">
      <selection activeCell="I9" sqref="I9:L9"/>
    </sheetView>
  </sheetViews>
  <sheetFormatPr defaultRowHeight="15" x14ac:dyDescent="0.25"/>
  <cols>
    <col min="2" max="3" width="20.140625" customWidth="1"/>
    <col min="4" max="4" width="23.85546875" style="5" customWidth="1"/>
    <col min="5" max="5" width="20.85546875" customWidth="1"/>
    <col min="6" max="6" width="54.28515625" customWidth="1"/>
    <col min="7" max="7" width="16.28515625" customWidth="1"/>
    <col min="8" max="8" width="10.85546875" customWidth="1"/>
    <col min="9" max="9" width="11.140625" bestFit="1" customWidth="1"/>
    <col min="10" max="10" width="11.28515625" customWidth="1"/>
    <col min="11" max="11" width="12.85546875" customWidth="1"/>
    <col min="12" max="12" width="29.7109375" customWidth="1"/>
    <col min="13" max="13" width="11.28515625" customWidth="1"/>
    <col min="17" max="17" width="9.140625" customWidth="1"/>
    <col min="24" max="24" width="11.140625" bestFit="1" customWidth="1"/>
  </cols>
  <sheetData>
    <row r="2" spans="2:51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9</v>
      </c>
      <c r="I2" s="6"/>
      <c r="L2" s="8"/>
      <c r="M2" s="7"/>
      <c r="N2" s="1"/>
      <c r="O2" s="2"/>
    </row>
    <row r="3" spans="2:51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51" s="16" customFormat="1" ht="21.75" customHeight="1" thickBot="1" x14ac:dyDescent="0.3">
      <c r="B4" s="879" t="s">
        <v>0</v>
      </c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62"/>
      <c r="K4" s="863"/>
      <c r="L4" s="859" t="s">
        <v>180</v>
      </c>
      <c r="M4" s="850" t="s">
        <v>24</v>
      </c>
      <c r="N4" s="851"/>
      <c r="O4" s="852"/>
      <c r="P4" s="852"/>
      <c r="Q4" s="853"/>
      <c r="R4" s="861" t="s">
        <v>25</v>
      </c>
      <c r="S4" s="868"/>
      <c r="T4" s="868"/>
      <c r="U4" s="868"/>
      <c r="V4" s="868"/>
      <c r="W4" s="868"/>
      <c r="X4" s="868"/>
      <c r="Y4" s="881"/>
    </row>
    <row r="5" spans="2:51" s="16" customFormat="1" ht="46.5" thickBot="1" x14ac:dyDescent="0.3">
      <c r="B5" s="880"/>
      <c r="C5" s="865"/>
      <c r="D5" s="858"/>
      <c r="E5" s="858"/>
      <c r="F5" s="858"/>
      <c r="G5" s="858"/>
      <c r="H5" s="858"/>
      <c r="I5" s="647" t="s">
        <v>27</v>
      </c>
      <c r="J5" s="405" t="s">
        <v>28</v>
      </c>
      <c r="K5" s="653" t="s">
        <v>29</v>
      </c>
      <c r="L5" s="860"/>
      <c r="M5" s="286" t="s">
        <v>30</v>
      </c>
      <c r="N5" s="286" t="s">
        <v>105</v>
      </c>
      <c r="O5" s="286" t="s">
        <v>31</v>
      </c>
      <c r="P5" s="404" t="s">
        <v>106</v>
      </c>
      <c r="Q5" s="286" t="s">
        <v>107</v>
      </c>
      <c r="R5" s="286" t="s">
        <v>32</v>
      </c>
      <c r="S5" s="286" t="s">
        <v>33</v>
      </c>
      <c r="T5" s="286" t="s">
        <v>34</v>
      </c>
      <c r="U5" s="286" t="s">
        <v>35</v>
      </c>
      <c r="V5" s="286" t="s">
        <v>108</v>
      </c>
      <c r="W5" s="286" t="s">
        <v>109</v>
      </c>
      <c r="X5" s="286" t="s">
        <v>110</v>
      </c>
      <c r="Y5" s="412" t="s">
        <v>111</v>
      </c>
    </row>
    <row r="6" spans="2:51" s="16" customFormat="1" ht="26.45" customHeight="1" x14ac:dyDescent="0.25">
      <c r="B6" s="695" t="s">
        <v>6</v>
      </c>
      <c r="C6" s="121"/>
      <c r="D6" s="752">
        <v>26</v>
      </c>
      <c r="E6" s="121" t="s">
        <v>20</v>
      </c>
      <c r="F6" s="835" t="s">
        <v>185</v>
      </c>
      <c r="G6" s="686">
        <v>100</v>
      </c>
      <c r="H6" s="121"/>
      <c r="I6" s="47">
        <v>0.6</v>
      </c>
      <c r="J6" s="37">
        <v>0.6</v>
      </c>
      <c r="K6" s="48">
        <v>15.4</v>
      </c>
      <c r="L6" s="163">
        <v>72</v>
      </c>
      <c r="M6" s="210">
        <v>0.05</v>
      </c>
      <c r="N6" s="47">
        <v>0.02</v>
      </c>
      <c r="O6" s="37">
        <v>6</v>
      </c>
      <c r="P6" s="37">
        <v>0</v>
      </c>
      <c r="Q6" s="191">
        <v>0</v>
      </c>
      <c r="R6" s="210">
        <v>30</v>
      </c>
      <c r="S6" s="37">
        <v>22</v>
      </c>
      <c r="T6" s="37">
        <v>17</v>
      </c>
      <c r="U6" s="37">
        <v>0.6</v>
      </c>
      <c r="V6" s="37">
        <v>225</v>
      </c>
      <c r="W6" s="37">
        <v>8.0000000000000002E-3</v>
      </c>
      <c r="X6" s="37">
        <v>1E-4</v>
      </c>
      <c r="Y6" s="376">
        <v>1E-3</v>
      </c>
    </row>
    <row r="7" spans="2:51" s="36" customFormat="1" ht="26.25" customHeight="1" x14ac:dyDescent="0.25">
      <c r="B7" s="697"/>
      <c r="C7" s="117"/>
      <c r="D7" s="93">
        <v>66</v>
      </c>
      <c r="E7" s="118" t="s">
        <v>57</v>
      </c>
      <c r="F7" s="746" t="s">
        <v>54</v>
      </c>
      <c r="G7" s="726">
        <v>150</v>
      </c>
      <c r="H7" s="118"/>
      <c r="I7" s="17">
        <v>15.6</v>
      </c>
      <c r="J7" s="15">
        <v>16.350000000000001</v>
      </c>
      <c r="K7" s="18">
        <v>2.7</v>
      </c>
      <c r="L7" s="161">
        <v>220.2</v>
      </c>
      <c r="M7" s="17">
        <v>7.0000000000000007E-2</v>
      </c>
      <c r="N7" s="15">
        <v>0.41</v>
      </c>
      <c r="O7" s="15">
        <v>0.52</v>
      </c>
      <c r="P7" s="15">
        <v>171.15</v>
      </c>
      <c r="Q7" s="18">
        <v>2</v>
      </c>
      <c r="R7" s="201">
        <v>112.35</v>
      </c>
      <c r="S7" s="15">
        <v>250.35</v>
      </c>
      <c r="T7" s="15">
        <v>18.809999999999999</v>
      </c>
      <c r="U7" s="15">
        <v>2.79</v>
      </c>
      <c r="V7" s="15">
        <v>232.65</v>
      </c>
      <c r="W7" s="15">
        <v>2.3E-2</v>
      </c>
      <c r="X7" s="15">
        <v>2.7E-2</v>
      </c>
      <c r="Y7" s="41">
        <v>0.1</v>
      </c>
    </row>
    <row r="8" spans="2:51" s="36" customFormat="1" ht="26.25" customHeight="1" x14ac:dyDescent="0.25">
      <c r="B8" s="697"/>
      <c r="C8" s="117"/>
      <c r="D8" s="93">
        <v>290</v>
      </c>
      <c r="E8" s="116" t="s">
        <v>20</v>
      </c>
      <c r="F8" s="746" t="s">
        <v>186</v>
      </c>
      <c r="G8" s="726">
        <v>35</v>
      </c>
      <c r="H8" s="118"/>
      <c r="I8" s="17">
        <v>4.9800000000000004</v>
      </c>
      <c r="J8" s="15">
        <v>5.01</v>
      </c>
      <c r="K8" s="18">
        <v>9.9600000000000009</v>
      </c>
      <c r="L8" s="161">
        <v>107</v>
      </c>
      <c r="M8" s="17">
        <v>0.03</v>
      </c>
      <c r="N8" s="17">
        <v>0.05</v>
      </c>
      <c r="O8" s="15">
        <v>0.1</v>
      </c>
      <c r="P8" s="15">
        <v>40</v>
      </c>
      <c r="Q8" s="18">
        <v>0.14000000000000001</v>
      </c>
      <c r="R8" s="201">
        <v>135.80000000000001</v>
      </c>
      <c r="S8" s="15">
        <v>88</v>
      </c>
      <c r="T8" s="15">
        <v>7.85</v>
      </c>
      <c r="U8" s="15">
        <v>0.39</v>
      </c>
      <c r="V8" s="15">
        <v>31.6</v>
      </c>
      <c r="W8" s="15">
        <v>0</v>
      </c>
      <c r="X8" s="15">
        <v>0</v>
      </c>
      <c r="Y8" s="41">
        <v>0</v>
      </c>
    </row>
    <row r="9" spans="2:51" s="36" customFormat="1" ht="29.25" customHeight="1" x14ac:dyDescent="0.25">
      <c r="B9" s="697"/>
      <c r="C9" s="117"/>
      <c r="D9" s="113">
        <v>115</v>
      </c>
      <c r="E9" s="116" t="s">
        <v>43</v>
      </c>
      <c r="F9" s="384" t="s">
        <v>42</v>
      </c>
      <c r="G9" s="148">
        <v>200</v>
      </c>
      <c r="H9" s="116"/>
      <c r="I9" s="19">
        <v>6.64</v>
      </c>
      <c r="J9" s="20">
        <v>5.14</v>
      </c>
      <c r="K9" s="46">
        <v>18.600000000000001</v>
      </c>
      <c r="L9" s="164">
        <v>148.4</v>
      </c>
      <c r="M9" s="226">
        <v>0.06</v>
      </c>
      <c r="N9" s="19">
        <v>0.26</v>
      </c>
      <c r="O9" s="20">
        <v>2.6</v>
      </c>
      <c r="P9" s="20">
        <v>41.6</v>
      </c>
      <c r="Q9" s="21">
        <v>0.06</v>
      </c>
      <c r="R9" s="226">
        <v>226.5</v>
      </c>
      <c r="S9" s="20">
        <v>187.22</v>
      </c>
      <c r="T9" s="20">
        <v>40.36</v>
      </c>
      <c r="U9" s="20">
        <v>0.98</v>
      </c>
      <c r="V9" s="20">
        <v>308.39999999999998</v>
      </c>
      <c r="W9" s="20">
        <v>1.6E-2</v>
      </c>
      <c r="X9" s="20">
        <v>4.0000000000000001E-3</v>
      </c>
      <c r="Y9" s="179">
        <v>4.5999999999999999E-2</v>
      </c>
    </row>
    <row r="10" spans="2:51" s="36" customFormat="1" ht="15.75" x14ac:dyDescent="0.25">
      <c r="B10" s="697"/>
      <c r="C10" s="117"/>
      <c r="D10" s="113">
        <v>120</v>
      </c>
      <c r="E10" s="116" t="s">
        <v>15</v>
      </c>
      <c r="F10" s="384" t="s">
        <v>45</v>
      </c>
      <c r="G10" s="148">
        <v>20</v>
      </c>
      <c r="H10" s="116"/>
      <c r="I10" s="17">
        <v>1.1399999999999999</v>
      </c>
      <c r="J10" s="15">
        <v>0.22</v>
      </c>
      <c r="K10" s="41">
        <v>7.44</v>
      </c>
      <c r="L10" s="162">
        <v>36.26</v>
      </c>
      <c r="M10" s="226">
        <v>0.02</v>
      </c>
      <c r="N10" s="19">
        <v>2.4E-2</v>
      </c>
      <c r="O10" s="20">
        <v>0.08</v>
      </c>
      <c r="P10" s="20">
        <v>0</v>
      </c>
      <c r="Q10" s="46">
        <v>0</v>
      </c>
      <c r="R10" s="226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51" s="36" customFormat="1" ht="26.25" customHeight="1" x14ac:dyDescent="0.25">
      <c r="B11" s="697"/>
      <c r="C11" s="117"/>
      <c r="D11" s="94"/>
      <c r="E11" s="117"/>
      <c r="F11" s="836" t="s">
        <v>21</v>
      </c>
      <c r="G11" s="223">
        <f>SUM(G6:G10)</f>
        <v>505</v>
      </c>
      <c r="H11" s="117"/>
      <c r="I11" s="35">
        <f t="shared" ref="I11:Y11" si="0">SUM(I6:I10)</f>
        <v>28.96</v>
      </c>
      <c r="J11" s="34">
        <f t="shared" si="0"/>
        <v>27.32</v>
      </c>
      <c r="K11" s="68">
        <f t="shared" si="0"/>
        <v>54.1</v>
      </c>
      <c r="L11" s="315">
        <f t="shared" si="0"/>
        <v>583.86</v>
      </c>
      <c r="M11" s="173">
        <f t="shared" si="0"/>
        <v>0.23</v>
      </c>
      <c r="N11" s="34">
        <f t="shared" si="0"/>
        <v>0.76400000000000001</v>
      </c>
      <c r="O11" s="34">
        <f t="shared" si="0"/>
        <v>9.2999999999999989</v>
      </c>
      <c r="P11" s="34">
        <f t="shared" si="0"/>
        <v>252.75</v>
      </c>
      <c r="Q11" s="218">
        <f t="shared" si="0"/>
        <v>2.2000000000000002</v>
      </c>
      <c r="R11" s="173">
        <f t="shared" si="0"/>
        <v>511.45</v>
      </c>
      <c r="S11" s="34">
        <f t="shared" si="0"/>
        <v>571.57000000000005</v>
      </c>
      <c r="T11" s="34">
        <f t="shared" si="0"/>
        <v>92.220000000000013</v>
      </c>
      <c r="U11" s="34">
        <f t="shared" si="0"/>
        <v>5.22</v>
      </c>
      <c r="V11" s="34">
        <f t="shared" si="0"/>
        <v>871.15</v>
      </c>
      <c r="W11" s="34">
        <f t="shared" si="0"/>
        <v>4.9000000000000002E-2</v>
      </c>
      <c r="X11" s="34">
        <f t="shared" si="0"/>
        <v>3.3099999999999997E-2</v>
      </c>
      <c r="Y11" s="68">
        <f t="shared" si="0"/>
        <v>0.15900000000000003</v>
      </c>
    </row>
    <row r="12" spans="2:51" s="36" customFormat="1" ht="28.5" customHeight="1" thickBot="1" x14ac:dyDescent="0.3">
      <c r="B12" s="697"/>
      <c r="C12" s="117"/>
      <c r="D12" s="211"/>
      <c r="E12" s="120"/>
      <c r="F12" s="837" t="s">
        <v>22</v>
      </c>
      <c r="G12" s="169"/>
      <c r="H12" s="120"/>
      <c r="I12" s="90"/>
      <c r="J12" s="89"/>
      <c r="K12" s="91"/>
      <c r="L12" s="167">
        <f>L11/23.5</f>
        <v>24.845106382978724</v>
      </c>
      <c r="M12" s="174"/>
      <c r="N12" s="90"/>
      <c r="O12" s="89"/>
      <c r="P12" s="89"/>
      <c r="Q12" s="160"/>
      <c r="R12" s="174"/>
      <c r="S12" s="89"/>
      <c r="T12" s="89"/>
      <c r="U12" s="89"/>
      <c r="V12" s="89"/>
      <c r="W12" s="89"/>
      <c r="X12" s="89"/>
      <c r="Y12" s="627"/>
    </row>
    <row r="13" spans="2:51" s="16" customFormat="1" ht="33.75" customHeight="1" x14ac:dyDescent="0.25">
      <c r="B13" s="737" t="s">
        <v>7</v>
      </c>
      <c r="C13" s="131"/>
      <c r="D13" s="668">
        <v>28</v>
      </c>
      <c r="E13" s="455" t="s">
        <v>20</v>
      </c>
      <c r="F13" s="135" t="s">
        <v>125</v>
      </c>
      <c r="G13" s="685">
        <v>60</v>
      </c>
      <c r="H13" s="564"/>
      <c r="I13" s="226">
        <v>0.48</v>
      </c>
      <c r="J13" s="20">
        <v>0.06</v>
      </c>
      <c r="K13" s="21">
        <v>1.56</v>
      </c>
      <c r="L13" s="236">
        <v>8.4</v>
      </c>
      <c r="M13" s="274">
        <v>0.02</v>
      </c>
      <c r="N13" s="49">
        <v>0.02</v>
      </c>
      <c r="O13" s="49">
        <v>6</v>
      </c>
      <c r="P13" s="49">
        <v>10</v>
      </c>
      <c r="Q13" s="50">
        <v>0</v>
      </c>
      <c r="R13" s="275">
        <v>13.8</v>
      </c>
      <c r="S13" s="49">
        <v>25.2</v>
      </c>
      <c r="T13" s="49">
        <v>8.4</v>
      </c>
      <c r="U13" s="49">
        <v>0.36</v>
      </c>
      <c r="V13" s="49">
        <v>117.6</v>
      </c>
      <c r="W13" s="49">
        <v>0</v>
      </c>
      <c r="X13" s="49">
        <v>2.0000000000000001E-4</v>
      </c>
      <c r="Y13" s="50">
        <v>0</v>
      </c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</row>
    <row r="14" spans="2:51" s="16" customFormat="1" ht="33.75" customHeight="1" x14ac:dyDescent="0.25">
      <c r="B14" s="699"/>
      <c r="C14" s="117"/>
      <c r="D14" s="455">
        <v>34</v>
      </c>
      <c r="E14" s="117" t="s">
        <v>9</v>
      </c>
      <c r="F14" s="150" t="s">
        <v>71</v>
      </c>
      <c r="G14" s="194">
        <v>200</v>
      </c>
      <c r="H14" s="94"/>
      <c r="I14" s="207">
        <v>9</v>
      </c>
      <c r="J14" s="80">
        <v>5.6</v>
      </c>
      <c r="K14" s="81">
        <v>13.8</v>
      </c>
      <c r="L14" s="316">
        <v>141</v>
      </c>
      <c r="M14" s="207">
        <v>0.24</v>
      </c>
      <c r="N14" s="80">
        <v>0.1</v>
      </c>
      <c r="O14" s="80">
        <v>1.1599999999999999</v>
      </c>
      <c r="P14" s="80">
        <v>160</v>
      </c>
      <c r="Q14" s="179">
        <v>0</v>
      </c>
      <c r="R14" s="180">
        <v>45.56</v>
      </c>
      <c r="S14" s="80">
        <v>86.52</v>
      </c>
      <c r="T14" s="80">
        <v>28.94</v>
      </c>
      <c r="U14" s="80">
        <v>2.16</v>
      </c>
      <c r="V14" s="80">
        <v>499.2</v>
      </c>
      <c r="W14" s="80">
        <v>4.0000000000000001E-3</v>
      </c>
      <c r="X14" s="80">
        <v>2E-3</v>
      </c>
      <c r="Y14" s="179">
        <v>0.02</v>
      </c>
    </row>
    <row r="15" spans="2:51" s="16" customFormat="1" ht="33.75" customHeight="1" x14ac:dyDescent="0.25">
      <c r="B15" s="700"/>
      <c r="C15" s="292"/>
      <c r="D15" s="455">
        <v>86</v>
      </c>
      <c r="E15" s="117" t="s">
        <v>10</v>
      </c>
      <c r="F15" s="150" t="s">
        <v>73</v>
      </c>
      <c r="G15" s="194">
        <v>240</v>
      </c>
      <c r="H15" s="94"/>
      <c r="I15" s="226">
        <v>20.88</v>
      </c>
      <c r="J15" s="20">
        <v>8.8800000000000008</v>
      </c>
      <c r="K15" s="21">
        <v>24.48</v>
      </c>
      <c r="L15" s="236">
        <v>428.64</v>
      </c>
      <c r="M15" s="226">
        <v>0.21</v>
      </c>
      <c r="N15" s="20">
        <v>0.22</v>
      </c>
      <c r="O15" s="20">
        <v>11.16</v>
      </c>
      <c r="P15" s="20">
        <v>24</v>
      </c>
      <c r="Q15" s="46">
        <v>0</v>
      </c>
      <c r="R15" s="19">
        <v>37.65</v>
      </c>
      <c r="S15" s="20">
        <v>237.07</v>
      </c>
      <c r="T15" s="20">
        <v>53.66</v>
      </c>
      <c r="U15" s="20">
        <v>3.04</v>
      </c>
      <c r="V15" s="20">
        <v>971.5</v>
      </c>
      <c r="W15" s="20">
        <v>1.4E-2</v>
      </c>
      <c r="X15" s="20">
        <v>5.0000000000000001E-4</v>
      </c>
      <c r="Y15" s="46">
        <v>0.12</v>
      </c>
    </row>
    <row r="16" spans="2:51" s="16" customFormat="1" ht="43.5" customHeight="1" x14ac:dyDescent="0.25">
      <c r="B16" s="700"/>
      <c r="C16" s="292"/>
      <c r="D16" s="117">
        <v>98</v>
      </c>
      <c r="E16" s="116" t="s">
        <v>18</v>
      </c>
      <c r="F16" s="723" t="s">
        <v>17</v>
      </c>
      <c r="G16" s="156">
        <v>200</v>
      </c>
      <c r="H16" s="113"/>
      <c r="I16" s="201">
        <v>0.4</v>
      </c>
      <c r="J16" s="15">
        <v>0</v>
      </c>
      <c r="K16" s="41">
        <v>27</v>
      </c>
      <c r="L16" s="209">
        <v>110</v>
      </c>
      <c r="M16" s="201">
        <v>0.05</v>
      </c>
      <c r="N16" s="15">
        <v>0.02</v>
      </c>
      <c r="O16" s="15">
        <v>0</v>
      </c>
      <c r="P16" s="15">
        <v>0</v>
      </c>
      <c r="Q16" s="18">
        <v>0</v>
      </c>
      <c r="R16" s="201">
        <v>16.649999999999999</v>
      </c>
      <c r="S16" s="15">
        <v>98.1</v>
      </c>
      <c r="T16" s="15">
        <v>29.25</v>
      </c>
      <c r="U16" s="15">
        <v>1.26</v>
      </c>
      <c r="V16" s="15">
        <v>41.85</v>
      </c>
      <c r="W16" s="15">
        <v>2E-3</v>
      </c>
      <c r="X16" s="15">
        <v>3.0000000000000001E-3</v>
      </c>
      <c r="Y16" s="43">
        <v>0</v>
      </c>
    </row>
    <row r="17" spans="2:25" s="16" customFormat="1" ht="33.75" customHeight="1" x14ac:dyDescent="0.25">
      <c r="B17" s="700"/>
      <c r="C17" s="292"/>
      <c r="D17" s="126">
        <v>119</v>
      </c>
      <c r="E17" s="116" t="s">
        <v>14</v>
      </c>
      <c r="F17" s="719" t="s">
        <v>51</v>
      </c>
      <c r="G17" s="117">
        <v>30</v>
      </c>
      <c r="H17" s="117"/>
      <c r="I17" s="19">
        <v>2.13</v>
      </c>
      <c r="J17" s="20">
        <v>0.21</v>
      </c>
      <c r="K17" s="21">
        <v>13.26</v>
      </c>
      <c r="L17" s="373">
        <v>72</v>
      </c>
      <c r="M17" s="226">
        <v>0.03</v>
      </c>
      <c r="N17" s="20">
        <v>0.01</v>
      </c>
      <c r="O17" s="20">
        <v>0</v>
      </c>
      <c r="P17" s="20">
        <v>0</v>
      </c>
      <c r="Q17" s="46">
        <v>0</v>
      </c>
      <c r="R17" s="19">
        <v>11.1</v>
      </c>
      <c r="S17" s="20">
        <v>65.400000000000006</v>
      </c>
      <c r="T17" s="20">
        <v>19.5</v>
      </c>
      <c r="U17" s="20">
        <v>0.84</v>
      </c>
      <c r="V17" s="20">
        <v>27.9</v>
      </c>
      <c r="W17" s="20">
        <v>1E-3</v>
      </c>
      <c r="X17" s="20">
        <v>2E-3</v>
      </c>
      <c r="Y17" s="46">
        <v>0</v>
      </c>
    </row>
    <row r="18" spans="2:25" s="16" customFormat="1" ht="33.75" customHeight="1" x14ac:dyDescent="0.25">
      <c r="B18" s="700"/>
      <c r="C18" s="292"/>
      <c r="D18" s="124">
        <v>120</v>
      </c>
      <c r="E18" s="116" t="s">
        <v>15</v>
      </c>
      <c r="F18" s="719" t="s">
        <v>45</v>
      </c>
      <c r="G18" s="117">
        <v>20</v>
      </c>
      <c r="H18" s="117"/>
      <c r="I18" s="19">
        <v>1.1399999999999999</v>
      </c>
      <c r="J18" s="20">
        <v>0.22</v>
      </c>
      <c r="K18" s="21">
        <v>7.44</v>
      </c>
      <c r="L18" s="373">
        <v>36.26</v>
      </c>
      <c r="M18" s="226">
        <v>0.02</v>
      </c>
      <c r="N18" s="20">
        <v>2.4E-2</v>
      </c>
      <c r="O18" s="20">
        <v>0.08</v>
      </c>
      <c r="P18" s="20">
        <v>0</v>
      </c>
      <c r="Q18" s="46">
        <v>0</v>
      </c>
      <c r="R18" s="19">
        <v>6.8</v>
      </c>
      <c r="S18" s="20">
        <v>24</v>
      </c>
      <c r="T18" s="20">
        <v>8.1999999999999993</v>
      </c>
      <c r="U18" s="20">
        <v>0.46</v>
      </c>
      <c r="V18" s="20">
        <v>73.5</v>
      </c>
      <c r="W18" s="20">
        <v>2E-3</v>
      </c>
      <c r="X18" s="20">
        <v>2E-3</v>
      </c>
      <c r="Y18" s="46">
        <v>1.2E-2</v>
      </c>
    </row>
    <row r="19" spans="2:25" s="16" customFormat="1" ht="33.75" customHeight="1" x14ac:dyDescent="0.25">
      <c r="B19" s="700"/>
      <c r="C19" s="292"/>
      <c r="D19" s="670"/>
      <c r="E19" s="670"/>
      <c r="F19" s="133" t="s">
        <v>21</v>
      </c>
      <c r="G19" s="299">
        <f>SUM(G13:G18)</f>
        <v>750</v>
      </c>
      <c r="H19" s="223"/>
      <c r="I19" s="339">
        <f t="shared" ref="I19:Y19" si="1">SUM(I13:I18)</f>
        <v>34.03</v>
      </c>
      <c r="J19" s="339">
        <f t="shared" si="1"/>
        <v>14.97</v>
      </c>
      <c r="K19" s="339">
        <f t="shared" si="1"/>
        <v>87.54</v>
      </c>
      <c r="L19" s="628">
        <f t="shared" si="1"/>
        <v>796.3</v>
      </c>
      <c r="M19" s="339">
        <f t="shared" si="1"/>
        <v>0.57000000000000006</v>
      </c>
      <c r="N19" s="79">
        <f t="shared" si="1"/>
        <v>0.39400000000000007</v>
      </c>
      <c r="O19" s="79">
        <f t="shared" si="1"/>
        <v>18.399999999999999</v>
      </c>
      <c r="P19" s="79">
        <f t="shared" si="1"/>
        <v>194</v>
      </c>
      <c r="Q19" s="221">
        <f t="shared" si="1"/>
        <v>0</v>
      </c>
      <c r="R19" s="629">
        <f t="shared" si="1"/>
        <v>131.56</v>
      </c>
      <c r="S19" s="79">
        <f t="shared" si="1"/>
        <v>536.29</v>
      </c>
      <c r="T19" s="79">
        <f t="shared" si="1"/>
        <v>147.94999999999999</v>
      </c>
      <c r="U19" s="79">
        <f t="shared" si="1"/>
        <v>8.120000000000001</v>
      </c>
      <c r="V19" s="79">
        <f t="shared" si="1"/>
        <v>1731.55</v>
      </c>
      <c r="W19" s="79">
        <f t="shared" si="1"/>
        <v>2.3000000000000007E-2</v>
      </c>
      <c r="X19" s="79">
        <f t="shared" si="1"/>
        <v>9.7000000000000003E-3</v>
      </c>
      <c r="Y19" s="221">
        <f t="shared" si="1"/>
        <v>0.152</v>
      </c>
    </row>
    <row r="20" spans="2:25" s="16" customFormat="1" ht="33.75" customHeight="1" thickBot="1" x14ac:dyDescent="0.3">
      <c r="B20" s="704"/>
      <c r="C20" s="123"/>
      <c r="D20" s="671"/>
      <c r="E20" s="671"/>
      <c r="F20" s="134" t="s">
        <v>22</v>
      </c>
      <c r="G20" s="582"/>
      <c r="H20" s="338"/>
      <c r="I20" s="295"/>
      <c r="J20" s="295"/>
      <c r="K20" s="295"/>
      <c r="L20" s="565">
        <f>L19/23.5</f>
        <v>33.885106382978719</v>
      </c>
      <c r="M20" s="295"/>
      <c r="N20" s="296"/>
      <c r="O20" s="296"/>
      <c r="P20" s="296"/>
      <c r="Q20" s="297"/>
      <c r="R20" s="403"/>
      <c r="S20" s="296"/>
      <c r="T20" s="296"/>
      <c r="U20" s="296"/>
      <c r="V20" s="296"/>
      <c r="W20" s="296"/>
      <c r="X20" s="296"/>
      <c r="Y20" s="297"/>
    </row>
    <row r="21" spans="2:25" ht="18.75" x14ac:dyDescent="0.25">
      <c r="B21" s="306"/>
      <c r="C21" s="306"/>
      <c r="D21" s="228"/>
      <c r="E21" s="228"/>
      <c r="F21" s="25"/>
      <c r="G21" s="26"/>
      <c r="H21" s="11"/>
      <c r="I21" s="11"/>
      <c r="J21" s="11"/>
      <c r="K21" s="11"/>
      <c r="S21" s="406"/>
    </row>
    <row r="22" spans="2:25" ht="18.75" x14ac:dyDescent="0.25">
      <c r="E22" s="11"/>
      <c r="F22" s="25"/>
      <c r="G22" s="26"/>
      <c r="H22" s="11"/>
      <c r="I22" s="11"/>
      <c r="J22" s="11"/>
      <c r="K22" s="11"/>
    </row>
    <row r="23" spans="2:25" x14ac:dyDescent="0.25">
      <c r="E23" s="11"/>
      <c r="F23" s="11"/>
      <c r="G23" s="11"/>
      <c r="H23" s="11"/>
      <c r="I23" s="11"/>
      <c r="J23" s="11"/>
      <c r="K23" s="11"/>
    </row>
    <row r="24" spans="2:25" x14ac:dyDescent="0.25">
      <c r="E24" s="11"/>
      <c r="F24" s="11"/>
      <c r="G24" s="11"/>
      <c r="H24" s="11"/>
      <c r="I24" s="11"/>
      <c r="J24" s="11"/>
      <c r="K24" s="11"/>
    </row>
    <row r="25" spans="2:25" x14ac:dyDescent="0.25">
      <c r="E25" s="11"/>
      <c r="F25" s="11"/>
      <c r="G25" s="11"/>
      <c r="H25" s="11"/>
      <c r="I25" s="11"/>
      <c r="J25" s="11"/>
      <c r="K25" s="11"/>
    </row>
    <row r="26" spans="2:25" x14ac:dyDescent="0.25">
      <c r="E26" s="11"/>
      <c r="F26" s="11"/>
      <c r="G26" s="11"/>
      <c r="H26" s="11"/>
      <c r="I26" s="11"/>
      <c r="J26" s="11"/>
      <c r="K26" s="11"/>
    </row>
    <row r="27" spans="2:25" x14ac:dyDescent="0.25">
      <c r="E27" s="11"/>
      <c r="F27" s="11"/>
      <c r="G27" s="11"/>
      <c r="H27" s="11"/>
      <c r="I27" s="11"/>
      <c r="J27" s="11"/>
      <c r="K27" s="11"/>
    </row>
    <row r="28" spans="2:25" x14ac:dyDescent="0.25">
      <c r="E28" s="11"/>
      <c r="F28" s="11"/>
      <c r="G28" s="11"/>
      <c r="H28" s="11"/>
      <c r="I28" s="11"/>
      <c r="J28" s="11"/>
      <c r="K28" s="11"/>
    </row>
    <row r="29" spans="2:25" x14ac:dyDescent="0.25">
      <c r="E29" s="11"/>
      <c r="F29" s="11"/>
      <c r="G29" s="11"/>
      <c r="H29" s="11"/>
      <c r="I29" s="11"/>
      <c r="J29" s="11"/>
      <c r="K29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4</vt:i4>
      </vt:variant>
    </vt:vector>
  </HeadingPairs>
  <TitlesOfParts>
    <vt:vector size="24" baseType="lpstr">
      <vt:lpstr>1 день</vt:lpstr>
      <vt:lpstr>2 день</vt:lpstr>
      <vt:lpstr>3 день</vt:lpstr>
      <vt:lpstr>4 день</vt:lpstr>
      <vt:lpstr>5 день</vt:lpstr>
      <vt:lpstr>6 день </vt:lpstr>
      <vt:lpstr>7 день</vt:lpstr>
      <vt:lpstr>8 день</vt:lpstr>
      <vt:lpstr>9 день</vt:lpstr>
      <vt:lpstr>10 день</vt:lpstr>
      <vt:lpstr>11 день</vt:lpstr>
      <vt:lpstr>12 день</vt:lpstr>
      <vt:lpstr>13день</vt:lpstr>
      <vt:lpstr>14 день</vt:lpstr>
      <vt:lpstr>15 день</vt:lpstr>
      <vt:lpstr>16 день</vt:lpstr>
      <vt:lpstr>17 день</vt:lpstr>
      <vt:lpstr>18 день</vt:lpstr>
      <vt:lpstr>19 день</vt:lpstr>
      <vt:lpstr>20 день</vt:lpstr>
      <vt:lpstr>'18 день'!Область_печати</vt:lpstr>
      <vt:lpstr>'7 день'!Область_печати</vt:lpstr>
      <vt:lpstr>'8 день'!Область_печати</vt:lpstr>
      <vt:lpstr>'9 день'!Область_печати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2024-08-20T07:26:51Z</dcterms:modified>
</cp:coreProperties>
</file>